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6 調査\2 財政状況資料\H30決算財政状況資料集\1回目・3月公表分（R2.3.4まで）\②県報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<sst xmlns="http://schemas.openxmlformats.org/spreadsheetml/2006/main" count="1093" uniqueCount="609">
  <si>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</si>
  <si>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</si>
  <si>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</si>
  <si>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</si>
  <si>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</si>
  <si>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</si>
  <si>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</si>
  <si>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</si>
  <si>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</si>
  <si>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</si>
  <si>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</si>
  <si>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</si>
  <si>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</si>
  <si>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</si>
  <si>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</si>
  <si>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</si>
  <si>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</si>
  <si>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</si>
  <si>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</si>
  <si>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</si>
  <si>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</si>
  <si>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</si>
  <si>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</si>
  <si>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</si>
  <si>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</si>
  <si>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</si>
  <si>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</si>
  <si>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</si>
  <si>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</si>
  <si>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</si>
  <si>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</si>
  <si>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</si>
  <si>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</si>
  <si>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</si>
  <si>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</si>
  <si>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</si>
  <si>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</si>
  <si>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</si>
  <si>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</si>
  <si>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</si>
  <si>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</si>
  <si>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</si>
  <si>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</si>
  <si>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</si>
  <si>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</si>
  <si>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</si>
  <si>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</si>
  <si>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</si>
  <si>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</si>
  <si>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</si>
  <si>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</si>
  <si>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</si>
  <si>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</si>
  <si>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</si>
  <si>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</si>
  <si>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</si>
  <si>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</si>
  <si>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</si>
  <si>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</si>
  <si>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</si>
  <si>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</si>
  <si>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</si>
  <si>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</si>
  <si>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</si>
  <si>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</si>
  <si>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</si>
  <si>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</si>
  <si>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</si>
  <si>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</si>
  <si>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</si>
  <si>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</si>
  <si>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</si>
  <si>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</si>
  <si>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</si>
  <si>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</si>
  <si>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</si>
  <si>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</si>
  <si>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</si>
  <si>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</si>
  <si>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</si>
  <si>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</si>
  <si>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</si>
  <si>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</si>
  <si>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</si>
  <si>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</si>
  <si>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</si>
  <si>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</si>
  <si>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</si>
  <si>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</si>
  <si>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</si>
  <si>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</si>
  <si>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</si>
  <si>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</si>
  <si>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</si>
  <si>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</si>
  <si>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</si>
  <si>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</si>
  <si>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</si>
  <si>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</si>
  <si>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</si>
  <si>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</si>
  <si>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</si>
  <si>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</si>
  <si>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</si>
  <si>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</si>
  <si>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</si>
  <si>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</si>
  <si>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</si>
  <si>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</si>
  <si>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</si>
  <si>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</si>
  <si>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</si>
  <si>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</si>
  <si>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</si>
  <si>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</si>
  <si>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</si>
  <si>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</si>
  <si>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</si>
  <si>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</si>
  <si>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</si>
  <si>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</si>
  <si>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</si>
  <si>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</si>
  <si>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</si>
  <si>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</si>
  <si>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</si>
  <si>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</si>
  <si>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</si>
  <si>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</si>
  <si>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</si>
  <si>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</si>
  <si>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</si>
  <si>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</si>
  <si>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</si>
  <si>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</si>
  <si>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</si>
  <si>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</si>
  <si>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</si>
  <si>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</si>
  <si>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</si>
  <si>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</si>
  <si>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</si>
  <si>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</si>
  <si>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</si>
  <si>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</si>
  <si>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</si>
  <si>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</si>
  <si>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</si>
  <si>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</si>
  <si>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</si>
  <si>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</si>
  <si>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</si>
  <si>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</si>
  <si>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</si>
  <si>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</si>
  <si>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</si>
  <si>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</si>
  <si>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</si>
  <si>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</si>
  <si>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</si>
  <si>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</si>
  <si>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</si>
  <si>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</si>
  <si>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</si>
  <si>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</si>
  <si>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</si>
  <si>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</si>
  <si>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</si>
  <si>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</si>
  <si>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</si>
  <si>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</si>
  <si>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</si>
  <si>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</si>
  <si>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</si>
  <si>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</si>
  <si>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</si>
  <si>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</si>
  <si>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</si>
  <si>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</si>
  <si>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</si>
  <si>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</si>
  <si>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</si>
  <si>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</si>
  <si>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</si>
  <si>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</si>
  <si>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</si>
  <si>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</si>
  <si>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</si>
  <si>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</si>
  <si>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</si>
  <si>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</si>
  <si>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</si>
  <si>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</si>
  <si>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</si>
  <si>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</si>
  <si>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</si>
  <si>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</si>
  <si>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</si>
  <si>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</si>
  <si>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</si>
  <si>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</si>
  <si>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</si>
  <si>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</si>
  <si>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</si>
  <si>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</si>
  <si>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</si>
  <si>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</si>
  <si>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</si>
  <si>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</si>
  <si>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</si>
  <si>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</si>
  <si>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</si>
  <si>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</si>
  <si>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</si>
  <si>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</si>
  <si>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</si>
  <si>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新潟県津南町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</si>
  <si>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</si>
  <si>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</si>
  <si>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</si>
  <si>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</si>
  <si>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</si>
  <si>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</si>
  <si>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</si>
  <si>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</si>
  <si>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</si>
  <si>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</si>
  <si>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</si>
  <si>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</si>
  <si>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</si>
  <si>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</si>
  <si>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</si>
  <si>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</si>
  <si>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</si>
  <si>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</si>
  <si>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</si>
  <si>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</si>
  <si>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</si>
  <si>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</si>
  <si>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</si>
  <si>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</si>
  <si>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</si>
  <si>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</si>
  <si>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</si>
  <si>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</si>
  <si>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</si>
  <si>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</si>
  <si>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</si>
  <si>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</si>
  <si>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</si>
  <si>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</si>
  <si>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</si>
  <si>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</si>
  <si>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</si>
  <si>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</si>
  <si>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</si>
  <si>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</si>
  <si>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</si>
  <si>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</si>
  <si>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</si>
  <si>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</si>
  <si>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</si>
  <si>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</si>
  <si>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</si>
  <si>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</si>
  <si>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</si>
  <si>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</si>
  <si>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</si>
  <si>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</si>
  <si>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</si>
  <si>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</si>
  <si>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</si>
  <si>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</si>
  <si>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</si>
  <si>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</si>
  <si>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</si>
  <si>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</si>
  <si>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</si>
  <si>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</si>
  <si>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</si>
  <si>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</si>
  <si>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</si>
  <si>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</si>
  <si>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</si>
  <si>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</si>
  <si>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</si>
  <si>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</si>
  <si>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</si>
  <si>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</si>
  <si>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</si>
  <si>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</si>
  <si>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</si>
  <si>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</si>
  <si>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</si>
  <si>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</si>
  <si>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</si>
  <si>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</si>
  <si>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</si>
  <si>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</si>
  <si>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</si>
  <si>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</si>
  <si>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</si>
  <si>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</si>
  <si>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</si>
  <si>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</si>
  <si>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</si>
  <si>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</si>
  <si>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</si>
  <si>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</si>
  <si>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</si>
  <si>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</si>
  <si>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</si>
  <si>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</si>
  <si>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</si>
  <si>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</si>
  <si>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</si>
  <si>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</si>
  <si>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</si>
  <si>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</si>
  <si>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</si>
  <si>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</si>
  <si>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</si>
  <si>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</si>
  <si>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</si>
  <si>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</si>
  <si>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</si>
  <si>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</si>
  <si>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</si>
  <si>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</si>
  <si>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</si>
  <si>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</si>
  <si>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</si>
  <si>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</si>
  <si>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</si>
  <si>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</si>
  <si>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</si>
  <si>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</si>
  <si>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</si>
  <si>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</si>
  <si>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</si>
  <si>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</si>
  <si>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</si>
  <si>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</si>
  <si>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</si>
  <si>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</si>
  <si>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</si>
  <si>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</si>
  <si>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</si>
  <si>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</si>
  <si>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</si>
  <si>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</si>
  <si>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</si>
  <si>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</si>
  <si>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</si>
  <si>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</si>
  <si>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</si>
  <si>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</si>
  <si>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</si>
  <si>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</si>
  <si>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</si>
  <si>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</si>
  <si>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</si>
  <si>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</si>
  <si>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</si>
  <si>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</si>
  <si>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</si>
  <si>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新潟県津南町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</si>
  <si>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</si>
  <si>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</si>
  <si>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</si>
  <si>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</si>
  <si>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</si>
  <si>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</si>
  <si>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</si>
  <si>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</si>
  <si>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</si>
  <si>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</si>
  <si>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</si>
  <si>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</si>
  <si>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</si>
  <si>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</si>
  <si>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</si>
  <si>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</si>
  <si>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</si>
  <si>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</si>
  <si>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</si>
  <si>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</si>
  <si>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</si>
  <si>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</si>
  <si>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</si>
  <si>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</si>
  <si>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</si>
  <si>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</si>
  <si>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</si>
  <si>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</si>
  <si>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</si>
  <si>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</si>
  <si>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</si>
  <si>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</si>
  <si>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</si>
  <si>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</si>
  <si>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</si>
  <si>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</si>
  <si>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</si>
  <si>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</si>
  <si>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</si>
  <si>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</si>
  <si>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</si>
  <si>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</si>
  <si>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</si>
  <si>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</si>
  <si>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</si>
  <si>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</si>
  <si>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</si>
  <si>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</si>
  <si>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</si>
  <si>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</si>
  <si>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</si>
  <si>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</si>
  <si>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</si>
  <si>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</si>
  <si>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</si>
  <si>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</si>
  <si>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</si>
  <si>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</si>
  <si>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</si>
  <si>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</si>
  <si>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</si>
  <si>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</si>
  <si>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</si>
  <si>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</si>
  <si>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</si>
  <si>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</si>
  <si>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</si>
  <si>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</si>
  <si>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</si>
  <si>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</si>
  <si>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</si>
  <si>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</si>
  <si>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</si>
  <si>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</si>
  <si>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</si>
  <si>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</si>
  <si>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</si>
  <si>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</si>
  <si>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</si>
  <si>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</si>
  <si>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</si>
  <si>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</si>
  <si>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</si>
  <si>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</si>
  <si>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</si>
  <si>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</si>
  <si>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</si>
  <si>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</si>
  <si>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</si>
  <si>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</si>
  <si>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</si>
  <si>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</si>
  <si>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</si>
  <si>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</si>
  <si>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</si>
  <si>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</si>
  <si>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</si>
  <si>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</si>
  <si>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</si>
  <si>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</si>
  <si>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</si>
  <si>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</si>
  <si>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</si>
  <si>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</si>
  <si>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</si>
  <si>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</si>
  <si>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</si>
  <si>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</si>
  <si>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</si>
  <si>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</si>
  <si>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</si>
  <si>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</si>
  <si>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</si>
  <si>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</si>
  <si>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</si>
  <si>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</si>
  <si>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</si>
  <si>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</si>
  <si>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</si>
  <si>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</si>
  <si>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</si>
  <si>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</si>
  <si>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</si>
  <si>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</si>
  <si>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</si>
  <si>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</si>
  <si>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</si>
  <si>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</si>
  <si>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</si>
  <si>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</si>
  <si>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</si>
  <si>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</si>
  <si>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</si>
  <si>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</si>
  <si>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</si>
  <si>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</si>
  <si>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</si>
  <si>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</si>
  <si>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</si>
  <si>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</si>
  <si>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</si>
  <si>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</si>
  <si>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</si>
  <si>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</si>
  <si>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</si>
  <si>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</si>
  <si>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</si>
  <si>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</si>
  <si>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</si>
  <si>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</si>
  <si>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</si>
  <si>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</si>
  <si>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</si>
  <si>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</si>
  <si>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</si>
  <si>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</si>
  <si>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</si>
  <si>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</si>
  <si>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</si>
  <si>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</si>
  <si>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</si>
  <si>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</si>
  <si>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</si>
  <si>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</si>
  <si>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</si>
  <si>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</si>
  <si>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</si>
  <si>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</si>
  <si>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</si>
  <si>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</si>
  <si>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</si>
  <si>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</si>
  <si>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</si>
  <si>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</si>
  <si>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</si>
  <si>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</si>
  <si>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</si>
  <si>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</si>
  <si>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</si>
  <si>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</si>
  <si>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</si>
  <si>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</si>
  <si>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</si>
  <si>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</si>
  <si>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</si>
  <si>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</si>
  <si>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</si>
  <si>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</si>
  <si>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</si>
  <si>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</si>
  <si>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</si>
  <si>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</si>
  <si>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5.51</t>
  </si>
  <si>
    <t>▲ 1.18</t>
  </si>
  <si>
    <t>▲ 3.19</t>
  </si>
  <si>
    <t>▲ 2.04</t>
  </si>
  <si>
    <t>▲ 2.83</t>
  </si>
  <si>
    <t>一般会計</t>
  </si>
  <si>
    <t>病院事業会計</t>
  </si>
  <si>
    <t>介護保険特別会計</t>
  </si>
  <si>
    <t>国民健康保険特別会計</t>
  </si>
  <si>
    <t>▲ 0.13</t>
  </si>
  <si>
    <t>下水道事業特別会計</t>
  </si>
  <si>
    <t>農業集落排水事業特別会計</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</si>
  <si>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</si>
  <si>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</si>
  <si>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</si>
  <si>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</si>
  <si>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</si>
  <si>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</si>
  <si>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</si>
  <si>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</si>
  <si>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</si>
  <si>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</si>
  <si>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</si>
  <si>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</si>
  <si>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</si>
  <si>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津南地域衛生施設組合</t>
    <rPh sb="0" eb="2">
      <t>ツナン</t>
    </rPh>
    <rPh sb="2" eb="4">
      <t>チイキ</t>
    </rPh>
    <rPh sb="4" eb="6">
      <t>エイセイ</t>
    </rPh>
    <rPh sb="6" eb="8">
      <t>シセツ</t>
    </rPh>
    <rPh sb="8" eb="10">
      <t>クミアイ</t>
    </rPh>
    <phoneticPr fontId="2"/>
  </si>
  <si>
    <t>十日町地域広域事務組合【一般会計】</t>
    <rPh sb="0" eb="3">
      <t>トオカマチ</t>
    </rPh>
    <rPh sb="3" eb="5">
      <t>チイキ</t>
    </rPh>
    <rPh sb="5" eb="7">
      <t>コウイキ</t>
    </rPh>
    <rPh sb="7" eb="9">
      <t>ジム</t>
    </rPh>
    <rPh sb="9" eb="11">
      <t>クミアイ</t>
    </rPh>
    <rPh sb="12" eb="14">
      <t>イッパン</t>
    </rPh>
    <rPh sb="14" eb="16">
      <t>カイケイ</t>
    </rPh>
    <phoneticPr fontId="2"/>
  </si>
  <si>
    <t>十日町地域広域事務組合【家畜診療所特別会計】</t>
    <rPh sb="0" eb="3">
      <t>トオカマチ</t>
    </rPh>
    <rPh sb="3" eb="5">
      <t>チイキ</t>
    </rPh>
    <rPh sb="5" eb="7">
      <t>コウイキ</t>
    </rPh>
    <rPh sb="7" eb="9">
      <t>ジム</t>
    </rPh>
    <rPh sb="9" eb="11">
      <t>クミアイ</t>
    </rPh>
    <rPh sb="12" eb="14">
      <t>カチク</t>
    </rPh>
    <rPh sb="14" eb="17">
      <t>シンリョウジョ</t>
    </rPh>
    <rPh sb="17" eb="19">
      <t>トクベツ</t>
    </rPh>
    <rPh sb="19" eb="21">
      <t>カイケイ</t>
    </rPh>
    <phoneticPr fontId="2"/>
  </si>
  <si>
    <t>魚沼地区障害福祉組合</t>
    <rPh sb="0" eb="2">
      <t>ウオヌマ</t>
    </rPh>
    <rPh sb="2" eb="4">
      <t>チク</t>
    </rPh>
    <rPh sb="4" eb="6">
      <t>ショウガイ</t>
    </rPh>
    <rPh sb="6" eb="8">
      <t>フクシ</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</si>
  <si>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</si>
  <si>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</si>
  <si>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</si>
  <si>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</si>
  <si>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</si>
  <si>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</si>
  <si>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</si>
  <si>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</si>
  <si>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</si>
  <si>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</si>
  <si>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</si>
  <si>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基金繰入16</t>
    <rPh sb="0" eb="2">
      <t>キキン</t>
    </rPh>
    <rPh sb="2" eb="4">
      <t>クリイレ</t>
    </rPh>
    <phoneticPr fontId="2"/>
  </si>
  <si>
    <t>津南町野菜価格安定協会</t>
    <rPh sb="0" eb="3">
      <t>ツナンマチ</t>
    </rPh>
    <rPh sb="3" eb="5">
      <t>ヤサイ</t>
    </rPh>
    <rPh sb="5" eb="7">
      <t>カカク</t>
    </rPh>
    <rPh sb="7" eb="9">
      <t>アンテイ</t>
    </rPh>
    <rPh sb="9" eb="11">
      <t>キョウカイ</t>
    </rPh>
    <phoneticPr fontId="2"/>
  </si>
  <si>
    <t>津南町農業公社</t>
    <rPh sb="0" eb="3">
      <t>ツナンマチ</t>
    </rPh>
    <rPh sb="3" eb="5">
      <t>ノウギョウ</t>
    </rPh>
    <rPh sb="5" eb="7">
      <t>コウシャ</t>
    </rPh>
    <phoneticPr fontId="2"/>
  </si>
  <si>
    <t>竜ヶ窪温泉</t>
    <rPh sb="0" eb="1">
      <t>リュウ</t>
    </rPh>
    <rPh sb="2" eb="3">
      <t>クボ</t>
    </rPh>
    <rPh sb="3" eb="5">
      <t>オンセン</t>
    </rPh>
    <phoneticPr fontId="2"/>
  </si>
  <si>
    <t>津南醸造</t>
    <rPh sb="0" eb="2">
      <t>ツナン</t>
    </rPh>
    <rPh sb="2" eb="4">
      <t>ジョウゾウ</t>
    </rPh>
    <phoneticPr fontId="2"/>
  </si>
  <si>
    <t>地域福祉基金</t>
    <rPh sb="0" eb="2">
      <t>チイキ</t>
    </rPh>
    <rPh sb="2" eb="4">
      <t>フクシ</t>
    </rPh>
    <rPh sb="4" eb="6">
      <t>キキン</t>
    </rPh>
    <phoneticPr fontId="2"/>
  </si>
  <si>
    <t>ふるさと支援まちづくり基金</t>
    <rPh sb="4" eb="6">
      <t>シエン</t>
    </rPh>
    <rPh sb="11" eb="13">
      <t>キキン</t>
    </rPh>
    <phoneticPr fontId="2"/>
  </si>
  <si>
    <t>環境衛生施設整備基金</t>
    <rPh sb="0" eb="2">
      <t>カンキョウ</t>
    </rPh>
    <rPh sb="2" eb="4">
      <t>エイセイ</t>
    </rPh>
    <rPh sb="4" eb="6">
      <t>シセツ</t>
    </rPh>
    <rPh sb="6" eb="8">
      <t>セイビ</t>
    </rPh>
    <rPh sb="8" eb="10">
      <t>キキン</t>
    </rPh>
    <phoneticPr fontId="2"/>
  </si>
  <si>
    <t>スポーツ振興基金</t>
    <rPh sb="4" eb="6">
      <t>シンコウ</t>
    </rPh>
    <rPh sb="6" eb="8">
      <t>キキン</t>
    </rPh>
    <phoneticPr fontId="2"/>
  </si>
  <si>
    <t>情報化推進基金</t>
    <rPh sb="0" eb="3">
      <t>ジョウホウカ</t>
    </rPh>
    <rPh sb="3" eb="5">
      <t>スイシン</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</si>
</sst>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D937-458C-B7D7-B0A8151A3E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87927</c:v>
                </c:pt>
                <c:pt idx="1">
                  <c:v>122676</c:v>
                </c:pt>
                <c:pt idx="2">
                  <c:v>128704</c:v>
                </c:pt>
                <c:pt idx="3">
                  <c:v>153765</c:v>
                </c:pt>
                <c:pt idx="4">
                  <c:v>73497</c:v>
                </c:pt>
              </c:numCache>
            </c:numRef>
          </c:val>
          <c:smooth val="0"/>
          <c:extLst xmlns:c16r2="http://schemas.microsoft.com/office/drawing/2015/06/chart">
            <c:ext xmlns:c16="http://schemas.microsoft.com/office/drawing/2014/chart" uri="{C3380CC4-5D6E-409C-BE32-E72D297353CC}">
              <c16:uniqueId val="{00000001-D937-458C-B7D7-B0A8151A3EBE}"/>
            </c:ext>
          </c:extLst>
        </c:ser>
        <c:dLbls>
          <c:showLegendKey val="0"/>
          <c:showVal val="0"/>
          <c:showCatName val="0"/>
          <c:showSerName val="0"/>
          <c:showPercent val="0"/>
          <c:showBubbleSize val="0"/>
        </c:dLbls>
        <c:marker val="1"/>
        <c:smooth val="0"/>
        <c:axId val="123079176"/>
        <c:axId val="187642440"/>
      </c:lineChart>
      <c:catAx>
        <c:axId val="123079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642440"/>
        <c:crosses val="autoZero"/>
        <c:auto val="1"/>
        <c:lblAlgn val="ctr"/>
        <c:lblOffset val="100"/>
        <c:tickLblSkip val="1"/>
        <c:tickMarkSkip val="1"/>
        <c:noMultiLvlLbl val="0"/>
      </c:catAx>
      <c:valAx>
        <c:axId val="1876424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079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6.18</c:v>
                </c:pt>
                <c:pt idx="1">
                  <c:v>8.9</c:v>
                </c:pt>
                <c:pt idx="2">
                  <c:v>7.65</c:v>
                </c:pt>
                <c:pt idx="3">
                  <c:v>7.34</c:v>
                </c:pt>
                <c:pt idx="4">
                  <c:v>5.38</c:v>
                </c:pt>
              </c:numCache>
            </c:numRef>
          </c:val>
          <c:extLst xmlns:c16r2="http://schemas.microsoft.com/office/drawing/2015/06/chart">
            <c:ext xmlns:c16="http://schemas.microsoft.com/office/drawing/2014/chart" uri="{C3380CC4-5D6E-409C-BE32-E72D297353CC}">
              <c16:uniqueId val="{00000000-FE70-4A71-85DC-F6A8D47545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31.22</c:v>
                </c:pt>
                <c:pt idx="1">
                  <c:v>25.33</c:v>
                </c:pt>
                <c:pt idx="2">
                  <c:v>24.45</c:v>
                </c:pt>
                <c:pt idx="3">
                  <c:v>23.1</c:v>
                </c:pt>
                <c:pt idx="4">
                  <c:v>22.56</c:v>
                </c:pt>
              </c:numCache>
            </c:numRef>
          </c:val>
          <c:extLst xmlns:c16r2="http://schemas.microsoft.com/office/drawing/2015/06/chart">
            <c:ext xmlns:c16="http://schemas.microsoft.com/office/drawing/2014/chart" uri="{C3380CC4-5D6E-409C-BE32-E72D297353CC}">
              <c16:uniqueId val="{00000001-FE70-4A71-85DC-F6A8D47545E2}"/>
            </c:ext>
          </c:extLst>
        </c:ser>
        <c:dLbls>
          <c:showLegendKey val="0"/>
          <c:showVal val="0"/>
          <c:showCatName val="0"/>
          <c:showSerName val="0"/>
          <c:showPercent val="0"/>
          <c:showBubbleSize val="0"/>
        </c:dLbls>
        <c:gapWidth val="250"/>
        <c:overlap val="100"/>
        <c:axId val="243813320"/>
        <c:axId val="245126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-5.51</c:v>
                </c:pt>
                <c:pt idx="1">
                  <c:v>-1.18</c:v>
                </c:pt>
                <c:pt idx="2">
                  <c:v>-3.19</c:v>
                </c:pt>
                <c:pt idx="3">
                  <c:v>-2.04</c:v>
                </c:pt>
                <c:pt idx="4">
                  <c:v>-2.83</c:v>
                </c:pt>
              </c:numCache>
            </c:numRef>
          </c:val>
          <c:smooth val="0"/>
          <c:extLst xmlns:c16r2="http://schemas.microsoft.com/office/drawing/2015/06/chart">
            <c:ext xmlns:c16="http://schemas.microsoft.com/office/drawing/2014/chart" uri="{C3380CC4-5D6E-409C-BE32-E72D297353CC}">
              <c16:uniqueId val="{00000002-FE70-4A71-85DC-F6A8D47545E2}"/>
            </c:ext>
          </c:extLst>
        </c:ser>
        <c:dLbls>
          <c:showLegendKey val="0"/>
          <c:showVal val="0"/>
          <c:showCatName val="0"/>
          <c:showSerName val="0"/>
          <c:showPercent val="0"/>
          <c:showBubbleSize val="0"/>
        </c:dLbls>
        <c:marker val="1"/>
        <c:smooth val="0"/>
        <c:axId val="243813320"/>
        <c:axId val="245126952"/>
      </c:lineChart>
      <c:catAx>
        <c:axId val="24381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126952"/>
        <c:crosses val="autoZero"/>
        <c:auto val="1"/>
        <c:lblAlgn val="ctr"/>
        <c:lblOffset val="100"/>
        <c:tickLblSkip val="1"/>
        <c:tickMarkSkip val="1"/>
        <c:noMultiLvlLbl val="0"/>
      </c:catAx>
      <c:valAx>
        <c:axId val="245126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813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5B9-42BF-B73E-C995C210F0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5B9-42BF-B73E-C995C210F01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7.0000000000000007E-2</c:v>
                </c:pt>
                <c:pt idx="4">
                  <c:v>#N/A</c:v>
                </c:pt>
                <c:pt idx="5">
                  <c:v>0.06</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2-85B9-42BF-B73E-C995C210F014}"/>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0.51</c:v>
                </c:pt>
                <c:pt idx="2">
                  <c:v>#N/A</c:v>
                </c:pt>
                <c:pt idx="3">
                  <c:v>0.54</c:v>
                </c:pt>
                <c:pt idx="4">
                  <c:v>#N/A</c:v>
                </c:pt>
                <c:pt idx="5">
                  <c:v>0.53</c:v>
                </c:pt>
                <c:pt idx="6">
                  <c:v>#N/A</c:v>
                </c:pt>
                <c:pt idx="7">
                  <c:v>0.22</c:v>
                </c:pt>
                <c:pt idx="8">
                  <c:v>#N/A</c:v>
                </c:pt>
                <c:pt idx="9">
                  <c:v>0.2</c:v>
                </c:pt>
              </c:numCache>
            </c:numRef>
          </c:val>
          <c:extLst xmlns:c16r2="http://schemas.microsoft.com/office/drawing/2015/06/chart">
            <c:ext xmlns:c16="http://schemas.microsoft.com/office/drawing/2014/chart" uri="{C3380CC4-5D6E-409C-BE32-E72D297353CC}">
              <c16:uniqueId val="{00000003-85B9-42BF-B73E-C995C210F01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0.36</c:v>
                </c:pt>
                <c:pt idx="4">
                  <c:v>#N/A</c:v>
                </c:pt>
                <c:pt idx="5">
                  <c:v>0.57999999999999996</c:v>
                </c:pt>
                <c:pt idx="6">
                  <c:v>#N/A</c:v>
                </c:pt>
                <c:pt idx="7">
                  <c:v>0.47</c:v>
                </c:pt>
                <c:pt idx="8">
                  <c:v>#N/A</c:v>
                </c:pt>
                <c:pt idx="9">
                  <c:v>0.26</c:v>
                </c:pt>
              </c:numCache>
            </c:numRef>
          </c:val>
          <c:extLst xmlns:c16r2="http://schemas.microsoft.com/office/drawing/2015/06/chart">
            <c:ext xmlns:c16="http://schemas.microsoft.com/office/drawing/2014/chart" uri="{C3380CC4-5D6E-409C-BE32-E72D297353CC}">
              <c16:uniqueId val="{00000004-85B9-42BF-B73E-C995C210F01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0.35</c:v>
                </c:pt>
                <c:pt idx="2">
                  <c:v>#N/A</c:v>
                </c:pt>
                <c:pt idx="3">
                  <c:v>0.66</c:v>
                </c:pt>
                <c:pt idx="4">
                  <c:v>#N/A</c:v>
                </c:pt>
                <c:pt idx="5">
                  <c:v>0.67</c:v>
                </c:pt>
                <c:pt idx="6">
                  <c:v>#N/A</c:v>
                </c:pt>
                <c:pt idx="7">
                  <c:v>0.51</c:v>
                </c:pt>
                <c:pt idx="8">
                  <c:v>#N/A</c:v>
                </c:pt>
                <c:pt idx="9">
                  <c:v>0.31</c:v>
                </c:pt>
              </c:numCache>
            </c:numRef>
          </c:val>
          <c:extLst xmlns:c16r2="http://schemas.microsoft.com/office/drawing/2015/06/chart">
            <c:ext xmlns:c16="http://schemas.microsoft.com/office/drawing/2014/chart" uri="{C3380CC4-5D6E-409C-BE32-E72D297353CC}">
              <c16:uniqueId val="{00000005-85B9-42BF-B73E-C995C210F01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2.84</c:v>
                </c:pt>
                <c:pt idx="2">
                  <c:v>#N/A</c:v>
                </c:pt>
                <c:pt idx="3">
                  <c:v>2.34</c:v>
                </c:pt>
                <c:pt idx="4">
                  <c:v>#N/A</c:v>
                </c:pt>
                <c:pt idx="5">
                  <c:v>2.06</c:v>
                </c:pt>
                <c:pt idx="6">
                  <c:v>0.13</c:v>
                </c:pt>
                <c:pt idx="7">
                  <c:v>#N/A</c:v>
                </c:pt>
                <c:pt idx="8">
                  <c:v>#N/A</c:v>
                </c:pt>
                <c:pt idx="9">
                  <c:v>0.33</c:v>
                </c:pt>
              </c:numCache>
            </c:numRef>
          </c:val>
          <c:extLst xmlns:c16r2="http://schemas.microsoft.com/office/drawing/2015/06/chart">
            <c:ext xmlns:c16="http://schemas.microsoft.com/office/drawing/2014/chart" uri="{C3380CC4-5D6E-409C-BE32-E72D297353CC}">
              <c16:uniqueId val="{00000006-85B9-42BF-B73E-C995C210F0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0.75</c:v>
                </c:pt>
                <c:pt idx="2">
                  <c:v>#N/A</c:v>
                </c:pt>
                <c:pt idx="3">
                  <c:v>0.28999999999999998</c:v>
                </c:pt>
                <c:pt idx="4">
                  <c:v>#N/A</c:v>
                </c:pt>
                <c:pt idx="5">
                  <c:v>1.06</c:v>
                </c:pt>
                <c:pt idx="6">
                  <c:v>#N/A</c:v>
                </c:pt>
                <c:pt idx="7">
                  <c:v>1.44</c:v>
                </c:pt>
                <c:pt idx="8">
                  <c:v>#N/A</c:v>
                </c:pt>
                <c:pt idx="9">
                  <c:v>2.34</c:v>
                </c:pt>
              </c:numCache>
            </c:numRef>
          </c:val>
          <c:extLst xmlns:c16r2="http://schemas.microsoft.com/office/drawing/2015/06/chart">
            <c:ext xmlns:c16="http://schemas.microsoft.com/office/drawing/2014/chart" uri="{C3380CC4-5D6E-409C-BE32-E72D297353CC}">
              <c16:uniqueId val="{00000007-85B9-42BF-B73E-C995C210F01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0.68</c:v>
                </c:pt>
                <c:pt idx="2">
                  <c:v>#N/A</c:v>
                </c:pt>
                <c:pt idx="3">
                  <c:v>2.31</c:v>
                </c:pt>
                <c:pt idx="4">
                  <c:v>#N/A</c:v>
                </c:pt>
                <c:pt idx="5">
                  <c:v>2.0699999999999998</c:v>
                </c:pt>
                <c:pt idx="6">
                  <c:v>#N/A</c:v>
                </c:pt>
                <c:pt idx="7">
                  <c:v>1.51</c:v>
                </c:pt>
                <c:pt idx="8">
                  <c:v>#N/A</c:v>
                </c:pt>
                <c:pt idx="9">
                  <c:v>2.4300000000000002</c:v>
                </c:pt>
              </c:numCache>
            </c:numRef>
          </c:val>
          <c:extLst xmlns:c16r2="http://schemas.microsoft.com/office/drawing/2015/06/chart">
            <c:ext xmlns:c16="http://schemas.microsoft.com/office/drawing/2014/chart" uri="{C3380CC4-5D6E-409C-BE32-E72D297353CC}">
              <c16:uniqueId val="{00000008-85B9-42BF-B73E-C995C210F0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6.17</c:v>
                </c:pt>
                <c:pt idx="2">
                  <c:v>#N/A</c:v>
                </c:pt>
                <c:pt idx="3">
                  <c:v>8.89</c:v>
                </c:pt>
                <c:pt idx="4">
                  <c:v>#N/A</c:v>
                </c:pt>
                <c:pt idx="5">
                  <c:v>7.64</c:v>
                </c:pt>
                <c:pt idx="6">
                  <c:v>#N/A</c:v>
                </c:pt>
                <c:pt idx="7">
                  <c:v>7.34</c:v>
                </c:pt>
                <c:pt idx="8">
                  <c:v>#N/A</c:v>
                </c:pt>
                <c:pt idx="9">
                  <c:v>5.38</c:v>
                </c:pt>
              </c:numCache>
            </c:numRef>
          </c:val>
          <c:extLst xmlns:c16r2="http://schemas.microsoft.com/office/drawing/2015/06/chart">
            <c:ext xmlns:c16="http://schemas.microsoft.com/office/drawing/2014/chart" uri="{C3380CC4-5D6E-409C-BE32-E72D297353CC}">
              <c16:uniqueId val="{00000009-85B9-42BF-B73E-C995C210F014}"/>
            </c:ext>
          </c:extLst>
        </c:ser>
        <c:dLbls>
          <c:showLegendKey val="0"/>
          <c:showVal val="0"/>
          <c:showCatName val="0"/>
          <c:showSerName val="0"/>
          <c:showPercent val="0"/>
          <c:showBubbleSize val="0"/>
        </c:dLbls>
        <c:gapWidth val="150"/>
        <c:overlap val="100"/>
        <c:axId val="241494424"/>
        <c:axId val="244286888"/>
      </c:barChart>
      <c:catAx>
        <c:axId val="241494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286888"/>
        <c:crosses val="autoZero"/>
        <c:auto val="1"/>
        <c:lblAlgn val="ctr"/>
        <c:lblOffset val="100"/>
        <c:tickLblSkip val="1"/>
        <c:tickMarkSkip val="1"/>
        <c:noMultiLvlLbl val="0"/>
      </c:catAx>
      <c:valAx>
        <c:axId val="244286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494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756</c:v>
                </c:pt>
                <c:pt idx="5">
                  <c:v>773</c:v>
                </c:pt>
                <c:pt idx="8">
                  <c:v>789</c:v>
                </c:pt>
                <c:pt idx="11">
                  <c:v>798</c:v>
                </c:pt>
                <c:pt idx="14">
                  <c:v>816</c:v>
                </c:pt>
              </c:numCache>
            </c:numRef>
          </c:val>
          <c:extLst xmlns:c16r2="http://schemas.microsoft.com/office/drawing/2015/06/chart">
            <c:ext xmlns:c16="http://schemas.microsoft.com/office/drawing/2014/chart" uri="{C3380CC4-5D6E-409C-BE32-E72D297353CC}">
              <c16:uniqueId val="{00000000-BE2B-48E2-AE39-4B76583623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E2B-48E2-AE39-4B76583623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104</c:v>
                </c:pt>
                <c:pt idx="3">
                  <c:v>105</c:v>
                </c:pt>
                <c:pt idx="6">
                  <c:v>87</c:v>
                </c:pt>
                <c:pt idx="9">
                  <c:v>86</c:v>
                </c:pt>
                <c:pt idx="12">
                  <c:v>84</c:v>
                </c:pt>
              </c:numCache>
            </c:numRef>
          </c:val>
          <c:extLst xmlns:c16r2="http://schemas.microsoft.com/office/drawing/2015/06/chart">
            <c:ext xmlns:c16="http://schemas.microsoft.com/office/drawing/2014/chart" uri="{C3380CC4-5D6E-409C-BE32-E72D297353CC}">
              <c16:uniqueId val="{00000002-BE2B-48E2-AE39-4B76583623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20</c:v>
                </c:pt>
                <c:pt idx="6">
                  <c:v>40</c:v>
                </c:pt>
                <c:pt idx="9">
                  <c:v>45</c:v>
                </c:pt>
                <c:pt idx="12">
                  <c:v>64</c:v>
                </c:pt>
              </c:numCache>
            </c:numRef>
          </c:val>
          <c:extLst xmlns:c16r2="http://schemas.microsoft.com/office/drawing/2015/06/chart">
            <c:ext xmlns:c16="http://schemas.microsoft.com/office/drawing/2014/chart" uri="{C3380CC4-5D6E-409C-BE32-E72D297353CC}">
              <c16:uniqueId val="{00000003-BE2B-48E2-AE39-4B76583623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430</c:v>
                </c:pt>
                <c:pt idx="3">
                  <c:v>451</c:v>
                </c:pt>
                <c:pt idx="6">
                  <c:v>464</c:v>
                </c:pt>
                <c:pt idx="9">
                  <c:v>453</c:v>
                </c:pt>
                <c:pt idx="12">
                  <c:v>464</c:v>
                </c:pt>
              </c:numCache>
            </c:numRef>
          </c:val>
          <c:extLst xmlns:c16r2="http://schemas.microsoft.com/office/drawing/2015/06/chart">
            <c:ext xmlns:c16="http://schemas.microsoft.com/office/drawing/2014/chart" uri="{C3380CC4-5D6E-409C-BE32-E72D297353CC}">
              <c16:uniqueId val="{00000004-BE2B-48E2-AE39-4B76583623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E2B-48E2-AE39-4B76583623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E2B-48E2-AE39-4B76583623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512</c:v>
                </c:pt>
                <c:pt idx="3">
                  <c:v>524</c:v>
                </c:pt>
                <c:pt idx="6">
                  <c:v>555</c:v>
                </c:pt>
                <c:pt idx="9">
                  <c:v>572</c:v>
                </c:pt>
                <c:pt idx="12">
                  <c:v>579</c:v>
                </c:pt>
              </c:numCache>
            </c:numRef>
          </c:val>
          <c:extLst xmlns:c16r2="http://schemas.microsoft.com/office/drawing/2015/06/chart">
            <c:ext xmlns:c16="http://schemas.microsoft.com/office/drawing/2014/chart" uri="{C3380CC4-5D6E-409C-BE32-E72D297353CC}">
              <c16:uniqueId val="{00000007-BE2B-48E2-AE39-4B765836235A}"/>
            </c:ext>
          </c:extLst>
        </c:ser>
        <c:dLbls>
          <c:showLegendKey val="0"/>
          <c:showVal val="0"/>
          <c:showCatName val="0"/>
          <c:showSerName val="0"/>
          <c:showPercent val="0"/>
          <c:showBubbleSize val="0"/>
        </c:dLbls>
        <c:gapWidth val="100"/>
        <c:overlap val="100"/>
        <c:axId val="240513840"/>
        <c:axId val="248962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329</c:v>
                </c:pt>
                <c:pt idx="2">
                  <c:v>#N/A</c:v>
                </c:pt>
                <c:pt idx="3">
                  <c:v>#N/A</c:v>
                </c:pt>
                <c:pt idx="4">
                  <c:v>327</c:v>
                </c:pt>
                <c:pt idx="5">
                  <c:v>#N/A</c:v>
                </c:pt>
                <c:pt idx="6">
                  <c:v>#N/A</c:v>
                </c:pt>
                <c:pt idx="7">
                  <c:v>357</c:v>
                </c:pt>
                <c:pt idx="8">
                  <c:v>#N/A</c:v>
                </c:pt>
                <c:pt idx="9">
                  <c:v>#N/A</c:v>
                </c:pt>
                <c:pt idx="10">
                  <c:v>358</c:v>
                </c:pt>
                <c:pt idx="11">
                  <c:v>#N/A</c:v>
                </c:pt>
                <c:pt idx="12">
                  <c:v>#N/A</c:v>
                </c:pt>
                <c:pt idx="13">
                  <c:v>375</c:v>
                </c:pt>
                <c:pt idx="14">
                  <c:v>#N/A</c:v>
                </c:pt>
              </c:numCache>
            </c:numRef>
          </c:val>
          <c:smooth val="0"/>
          <c:extLst xmlns:c16r2="http://schemas.microsoft.com/office/drawing/2015/06/chart">
            <c:ext xmlns:c16="http://schemas.microsoft.com/office/drawing/2014/chart" uri="{C3380CC4-5D6E-409C-BE32-E72D297353CC}">
              <c16:uniqueId val="{00000008-BE2B-48E2-AE39-4B765836235A}"/>
            </c:ext>
          </c:extLst>
        </c:ser>
        <c:dLbls>
          <c:showLegendKey val="0"/>
          <c:showVal val="0"/>
          <c:showCatName val="0"/>
          <c:showSerName val="0"/>
          <c:showPercent val="0"/>
          <c:showBubbleSize val="0"/>
        </c:dLbls>
        <c:marker val="1"/>
        <c:smooth val="0"/>
        <c:axId val="240513840"/>
        <c:axId val="248962968"/>
      </c:lineChart>
      <c:catAx>
        <c:axId val="24051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962968"/>
        <c:crosses val="autoZero"/>
        <c:auto val="1"/>
        <c:lblAlgn val="ctr"/>
        <c:lblOffset val="100"/>
        <c:tickLblSkip val="1"/>
        <c:tickMarkSkip val="1"/>
        <c:noMultiLvlLbl val="0"/>
      </c:catAx>
      <c:valAx>
        <c:axId val="248962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51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8137</c:v>
                </c:pt>
                <c:pt idx="5">
                  <c:v>8368</c:v>
                </c:pt>
                <c:pt idx="8">
                  <c:v>8091</c:v>
                </c:pt>
                <c:pt idx="11">
                  <c:v>8278</c:v>
                </c:pt>
                <c:pt idx="14">
                  <c:v>8025</c:v>
                </c:pt>
              </c:numCache>
            </c:numRef>
          </c:val>
          <c:extLst xmlns:c16r2="http://schemas.microsoft.com/office/drawing/2015/06/chart">
            <c:ext xmlns:c16="http://schemas.microsoft.com/office/drawing/2014/chart" uri="{C3380CC4-5D6E-409C-BE32-E72D297353CC}">
              <c16:uniqueId val="{00000000-6A74-4502-BB45-A2E0A7489C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240</c:v>
                </c:pt>
                <c:pt idx="5">
                  <c:v>271</c:v>
                </c:pt>
                <c:pt idx="8">
                  <c:v>355</c:v>
                </c:pt>
                <c:pt idx="11">
                  <c:v>562</c:v>
                </c:pt>
                <c:pt idx="14">
                  <c:v>636</c:v>
                </c:pt>
              </c:numCache>
            </c:numRef>
          </c:val>
          <c:extLst xmlns:c16r2="http://schemas.microsoft.com/office/drawing/2015/06/chart">
            <c:ext xmlns:c16="http://schemas.microsoft.com/office/drawing/2014/chart" uri="{C3380CC4-5D6E-409C-BE32-E72D297353CC}">
              <c16:uniqueId val="{00000001-6A74-4502-BB45-A2E0A7489C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2066</c:v>
                </c:pt>
                <c:pt idx="5">
                  <c:v>2022</c:v>
                </c:pt>
                <c:pt idx="8">
                  <c:v>1948</c:v>
                </c:pt>
                <c:pt idx="11">
                  <c:v>1756</c:v>
                </c:pt>
                <c:pt idx="14">
                  <c:v>1705</c:v>
                </c:pt>
              </c:numCache>
            </c:numRef>
          </c:val>
          <c:extLst xmlns:c16r2="http://schemas.microsoft.com/office/drawing/2015/06/chart">
            <c:ext xmlns:c16="http://schemas.microsoft.com/office/drawing/2014/chart" uri="{C3380CC4-5D6E-409C-BE32-E72D297353CC}">
              <c16:uniqueId val="{00000002-6A74-4502-BB45-A2E0A7489C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74-4502-BB45-A2E0A7489C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74-4502-BB45-A2E0A7489C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74-4502-BB45-A2E0A7489C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845</c:v>
                </c:pt>
                <c:pt idx="3">
                  <c:v>930</c:v>
                </c:pt>
                <c:pt idx="6">
                  <c:v>791</c:v>
                </c:pt>
                <c:pt idx="9">
                  <c:v>847</c:v>
                </c:pt>
                <c:pt idx="12">
                  <c:v>903</c:v>
                </c:pt>
              </c:numCache>
            </c:numRef>
          </c:val>
          <c:extLst xmlns:c16r2="http://schemas.microsoft.com/office/drawing/2015/06/chart">
            <c:ext xmlns:c16="http://schemas.microsoft.com/office/drawing/2014/chart" uri="{C3380CC4-5D6E-409C-BE32-E72D297353CC}">
              <c16:uniqueId val="{00000006-6A74-4502-BB45-A2E0A7489C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257</c:v>
                </c:pt>
                <c:pt idx="3">
                  <c:v>516</c:v>
                </c:pt>
                <c:pt idx="6">
                  <c:v>567</c:v>
                </c:pt>
                <c:pt idx="9">
                  <c:v>561</c:v>
                </c:pt>
                <c:pt idx="12">
                  <c:v>513</c:v>
                </c:pt>
              </c:numCache>
            </c:numRef>
          </c:val>
          <c:extLst xmlns:c16r2="http://schemas.microsoft.com/office/drawing/2015/06/chart">
            <c:ext xmlns:c16="http://schemas.microsoft.com/office/drawing/2014/chart" uri="{C3380CC4-5D6E-409C-BE32-E72D297353CC}">
              <c16:uniqueId val="{00000007-6A74-4502-BB45-A2E0A7489C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5942</c:v>
                </c:pt>
                <c:pt idx="3">
                  <c:v>5494</c:v>
                </c:pt>
                <c:pt idx="6">
                  <c:v>5270</c:v>
                </c:pt>
                <c:pt idx="9">
                  <c:v>5158</c:v>
                </c:pt>
                <c:pt idx="12">
                  <c:v>4807</c:v>
                </c:pt>
              </c:numCache>
            </c:numRef>
          </c:val>
          <c:extLst xmlns:c16r2="http://schemas.microsoft.com/office/drawing/2015/06/chart">
            <c:ext xmlns:c16="http://schemas.microsoft.com/office/drawing/2014/chart" uri="{C3380CC4-5D6E-409C-BE32-E72D297353CC}">
              <c16:uniqueId val="{00000008-6A74-4502-BB45-A2E0A7489C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652</c:v>
                </c:pt>
                <c:pt idx="3">
                  <c:v>587</c:v>
                </c:pt>
                <c:pt idx="6">
                  <c:v>560</c:v>
                </c:pt>
                <c:pt idx="9">
                  <c:v>497</c:v>
                </c:pt>
                <c:pt idx="12">
                  <c:v>408</c:v>
                </c:pt>
              </c:numCache>
            </c:numRef>
          </c:val>
          <c:extLst xmlns:c16r2="http://schemas.microsoft.com/office/drawing/2015/06/chart">
            <c:ext xmlns:c16="http://schemas.microsoft.com/office/drawing/2014/chart" uri="{C3380CC4-5D6E-409C-BE32-E72D297353CC}">
              <c16:uniqueId val="{00000009-6A74-4502-BB45-A2E0A7489C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5584</c:v>
                </c:pt>
                <c:pt idx="3">
                  <c:v>5977</c:v>
                </c:pt>
                <c:pt idx="6">
                  <c:v>6228</c:v>
                </c:pt>
                <c:pt idx="9">
                  <c:v>6681</c:v>
                </c:pt>
                <c:pt idx="12">
                  <c:v>6760</c:v>
                </c:pt>
              </c:numCache>
            </c:numRef>
          </c:val>
          <c:extLst xmlns:c16r2="http://schemas.microsoft.com/office/drawing/2015/06/chart">
            <c:ext xmlns:c16="http://schemas.microsoft.com/office/drawing/2014/chart" uri="{C3380CC4-5D6E-409C-BE32-E72D297353CC}">
              <c16:uniqueId val="{0000000A-6A74-4502-BB45-A2E0A7489C1C}"/>
            </c:ext>
          </c:extLst>
        </c:ser>
        <c:dLbls>
          <c:showLegendKey val="0"/>
          <c:showVal val="0"/>
          <c:showCatName val="0"/>
          <c:showSerName val="0"/>
          <c:showPercent val="0"/>
          <c:showBubbleSize val="0"/>
        </c:dLbls>
        <c:gapWidth val="100"/>
        <c:overlap val="100"/>
        <c:axId val="245956264"/>
        <c:axId val="238975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2837</c:v>
                </c:pt>
                <c:pt idx="2">
                  <c:v>#N/A</c:v>
                </c:pt>
                <c:pt idx="3">
                  <c:v>#N/A</c:v>
                </c:pt>
                <c:pt idx="4">
                  <c:v>2844</c:v>
                </c:pt>
                <c:pt idx="5">
                  <c:v>#N/A</c:v>
                </c:pt>
                <c:pt idx="6">
                  <c:v>#N/A</c:v>
                </c:pt>
                <c:pt idx="7">
                  <c:v>3022</c:v>
                </c:pt>
                <c:pt idx="8">
                  <c:v>#N/A</c:v>
                </c:pt>
                <c:pt idx="9">
                  <c:v>#N/A</c:v>
                </c:pt>
                <c:pt idx="10">
                  <c:v>3148</c:v>
                </c:pt>
                <c:pt idx="11">
                  <c:v>#N/A</c:v>
                </c:pt>
                <c:pt idx="12">
                  <c:v>#N/A</c:v>
                </c:pt>
                <c:pt idx="13">
                  <c:v>3026</c:v>
                </c:pt>
                <c:pt idx="14">
                  <c:v>#N/A</c:v>
                </c:pt>
              </c:numCache>
            </c:numRef>
          </c:val>
          <c:smooth val="0"/>
          <c:extLst xmlns:c16r2="http://schemas.microsoft.com/office/drawing/2015/06/chart">
            <c:ext xmlns:c16="http://schemas.microsoft.com/office/drawing/2014/chart" uri="{C3380CC4-5D6E-409C-BE32-E72D297353CC}">
              <c16:uniqueId val="{0000000B-6A74-4502-BB45-A2E0A7489C1C}"/>
            </c:ext>
          </c:extLst>
        </c:ser>
        <c:dLbls>
          <c:showLegendKey val="0"/>
          <c:showVal val="0"/>
          <c:showCatName val="0"/>
          <c:showSerName val="0"/>
          <c:showPercent val="0"/>
          <c:showBubbleSize val="0"/>
        </c:dLbls>
        <c:marker val="1"/>
        <c:smooth val="0"/>
        <c:axId val="245956264"/>
        <c:axId val="238975616"/>
      </c:lineChart>
      <c:catAx>
        <c:axId val="24595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8975616"/>
        <c:crosses val="autoZero"/>
        <c:auto val="1"/>
        <c:lblAlgn val="ctr"/>
        <c:lblOffset val="100"/>
        <c:tickLblSkip val="1"/>
        <c:tickMarkSkip val="1"/>
        <c:noMultiLvlLbl val="0"/>
      </c:catAx>
      <c:valAx>
        <c:axId val="23897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95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1089</c:v>
                </c:pt>
                <c:pt idx="1">
                  <c:v>1016</c:v>
                </c:pt>
                <c:pt idx="2">
                  <c:v>982</c:v>
                </c:pt>
              </c:numCache>
            </c:numRef>
          </c:val>
          <c:extLst xmlns:c16r2="http://schemas.microsoft.com/office/drawing/2015/06/chart">
            <c:ext xmlns:c16="http://schemas.microsoft.com/office/drawing/2014/chart" uri="{C3380CC4-5D6E-409C-BE32-E72D297353CC}">
              <c16:uniqueId val="{00000000-73B6-444B-A0D2-9AAAE036D8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c:v>
                </c:pt>
                <c:pt idx="1">
                  <c:v>28</c:v>
                </c:pt>
                <c:pt idx="2">
                  <c:v>28</c:v>
                </c:pt>
              </c:numCache>
            </c:numRef>
          </c:val>
          <c:extLst xmlns:c16r2="http://schemas.microsoft.com/office/drawing/2015/06/chart">
            <c:ext xmlns:c16="http://schemas.microsoft.com/office/drawing/2014/chart" uri="{C3380CC4-5D6E-409C-BE32-E72D297353CC}">
              <c16:uniqueId val="{00000001-73B6-444B-A0D2-9AAAE036D8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630</c:v>
                </c:pt>
                <c:pt idx="1">
                  <c:v>552</c:v>
                </c:pt>
                <c:pt idx="2">
                  <c:v>566</c:v>
                </c:pt>
              </c:numCache>
            </c:numRef>
          </c:val>
          <c:extLst xmlns:c16r2="http://schemas.microsoft.com/office/drawing/2015/06/chart">
            <c:ext xmlns:c16="http://schemas.microsoft.com/office/drawing/2014/chart" uri="{C3380CC4-5D6E-409C-BE32-E72D297353CC}">
              <c16:uniqueId val="{00000002-73B6-444B-A0D2-9AAAE036D828}"/>
            </c:ext>
          </c:extLst>
        </c:ser>
        <c:dLbls>
          <c:showLegendKey val="0"/>
          <c:showVal val="0"/>
          <c:showCatName val="0"/>
          <c:showSerName val="0"/>
          <c:showPercent val="0"/>
          <c:showBubbleSize val="0"/>
        </c:dLbls>
        <c:gapWidth val="120"/>
        <c:overlap val="100"/>
        <c:axId val="238966728"/>
        <c:axId val="249525280"/>
      </c:barChart>
      <c:catAx>
        <c:axId val="23896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9525280"/>
        <c:crosses val="autoZero"/>
        <c:auto val="1"/>
        <c:lblAlgn val="ctr"/>
        <c:lblOffset val="100"/>
        <c:tickLblSkip val="1"/>
        <c:tickMarkSkip val="1"/>
        <c:noMultiLvlLbl val="0"/>
      </c:catAx>
      <c:valAx>
        <c:axId val="249525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96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9,675
9,565
170.21
6,899,722
6,659,986
234,157
4,351,561
6,760,098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月末現在</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％）に加え、長引く景気低迷等により類似団体より下回っている。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今後益々高齢化が進むと見込まれ、財政需要は年々増加していくと予想される。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「津南町総合振興計画」に沿った財政計画を継続するとともに、事務事業の見直しを行い、行政の効率化に努め、健全財政の維持に努める。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xdr:cNvCxnSpPr/>
      </xdr:nvCxnSpPr>
      <xdr:spPr>
        <a:xfrm flipV="1">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4" name="直線コネクタ 73"/>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128815</xdr:rowOff>
    </xdr:to>
    <xdr:cxnSp macro="">
      <xdr:nvCxnSpPr>
        <xdr:cNvPr id="77" name="直線コネクタ 76"/>
        <xdr:cNvCxnSpPr/>
      </xdr:nvCxnSpPr>
      <xdr:spPr>
        <a:xfrm flipV="1">
          <a:off x="2336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類似団体に比べ経常収支比率は低くなっているが、今後、埋蔵文化財活用拠点施設整備事業や町道改良舗装事業などによる地方債新規発行により経常収支比率が上昇していくと見込まれる。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また、高齢化率の上昇による扶助費の増加や、町施設の等級化に伴う修繕費の増加などによる物件費の増加が続くと見込まれる。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住民生活に直接関わる施策のサービス水準を維持するために、引き続き行政評価等による義務的経費の削減に取り組み、財源確保に努め、諸課題に柔軟に対応できる財政構造に努める。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56642</xdr:rowOff>
    </xdr:from>
    <xdr:to>
      <xdr:col>23</xdr:col>
      <xdr:colOff>133350</xdr:colOff>
      <xdr:row>66</xdr:row>
      <xdr:rowOff>82550</xdr:rowOff>
    </xdr:to>
    <xdr:cxnSp macro="">
      <xdr:nvCxnSpPr>
        <xdr:cNvPr id="127" name="直線コネクタ 126"/>
        <xdr:cNvCxnSpPr/>
      </xdr:nvCxnSpPr>
      <xdr:spPr>
        <a:xfrm flipV="1">
          <a:off x="4953000" y="10515092"/>
          <a:ext cx="0" cy="883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143019</xdr:rowOff>
    </xdr:from>
    <xdr:ext cx="762000" cy="259045"/>
    <xdr:sp macro="" textlink="">
      <xdr:nvSpPr>
        <xdr:cNvPr id="130" name="財政構造の弾力性最大値テキスト"/>
        <xdr:cNvSpPr txBox="1"/>
      </xdr:nvSpPr>
      <xdr:spPr>
        <a:xfrm>
          <a:off x="5041900" y="1025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56642</xdr:rowOff>
    </xdr:from>
    <xdr:to>
      <xdr:col>24</xdr:col>
      <xdr:colOff>12700</xdr:colOff>
      <xdr:row>61</xdr:row>
      <xdr:rowOff>56642</xdr:rowOff>
    </xdr:to>
    <xdr:cxnSp macro="">
      <xdr:nvCxnSpPr>
        <xdr:cNvPr id="131" name="直線コネクタ 130"/>
        <xdr:cNvCxnSpPr/>
      </xdr:nvCxnSpPr>
      <xdr:spPr>
        <a:xfrm>
          <a:off x="4864100" y="1051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63</xdr:row>
      <xdr:rowOff>90170</xdr:rowOff>
    </xdr:to>
    <xdr:cxnSp macro="">
      <xdr:nvCxnSpPr>
        <xdr:cNvPr id="132" name="直線コネクタ 131"/>
        <xdr:cNvCxnSpPr/>
      </xdr:nvCxnSpPr>
      <xdr:spPr>
        <a:xfrm>
          <a:off x="4114800" y="10582656"/>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161053</xdr:rowOff>
    </xdr:from>
    <xdr:ext cx="762000" cy="259045"/>
    <xdr:sp macro="" textlink="">
      <xdr:nvSpPr>
        <xdr:cNvPr id="133" name="財政構造の弾力性平均値テキスト"/>
        <xdr:cNvSpPr txBox="1"/>
      </xdr:nvSpPr>
      <xdr:spPr>
        <a:xfrm>
          <a:off x="5041900" y="1096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34" name="フローチャート: 判断 133"/>
        <xdr:cNvSpPr/>
      </xdr:nvSpPr>
      <xdr:spPr>
        <a:xfrm>
          <a:off x="49022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124206</xdr:rowOff>
    </xdr:to>
    <xdr:cxnSp macro="">
      <xdr:nvCxnSpPr>
        <xdr:cNvPr id="135" name="直線コネクタ 134"/>
        <xdr:cNvCxnSpPr/>
      </xdr:nvCxnSpPr>
      <xdr:spPr>
        <a:xfrm>
          <a:off x="3225800" y="1055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131064</xdr:rowOff>
    </xdr:from>
    <xdr:to>
      <xdr:col>19</xdr:col>
      <xdr:colOff>184150</xdr:colOff>
      <xdr:row>64</xdr:row>
      <xdr:rowOff>61214</xdr:rowOff>
    </xdr:to>
    <xdr:sp macro="" textlink="">
      <xdr:nvSpPr>
        <xdr:cNvPr id="136" name="フローチャート: 判断 135"/>
        <xdr:cNvSpPr/>
      </xdr:nvSpPr>
      <xdr:spPr>
        <a:xfrm>
          <a:off x="4064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37" name="テキスト ボックス 136"/>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95250</xdr:rowOff>
    </xdr:to>
    <xdr:cxnSp macro="">
      <xdr:nvCxnSpPr>
        <xdr:cNvPr id="138" name="直線コネクタ 137"/>
        <xdr:cNvCxnSpPr/>
      </xdr:nvCxnSpPr>
      <xdr:spPr>
        <a:xfrm>
          <a:off x="2336800" y="1027379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61</xdr:row>
      <xdr:rowOff>85598</xdr:rowOff>
    </xdr:to>
    <xdr:cxnSp macro="">
      <xdr:nvCxnSpPr>
        <xdr:cNvPr id="141" name="直線コネクタ 140"/>
        <xdr:cNvCxnSpPr/>
      </xdr:nvCxnSpPr>
      <xdr:spPr>
        <a:xfrm flipV="1">
          <a:off x="1447800" y="1027379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167386</xdr:rowOff>
    </xdr:from>
    <xdr:to>
      <xdr:col>11</xdr:col>
      <xdr:colOff>82550</xdr:colOff>
      <xdr:row>63</xdr:row>
      <xdr:rowOff>97536</xdr:rowOff>
    </xdr:to>
    <xdr:sp macro="" textlink="">
      <xdr:nvSpPr>
        <xdr:cNvPr id="142" name="フローチャート: 判断 141"/>
        <xdr:cNvSpPr/>
      </xdr:nvSpPr>
      <xdr:spPr>
        <a:xfrm>
          <a:off x="2286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82313</xdr:rowOff>
    </xdr:from>
    <xdr:ext cx="762000" cy="259045"/>
    <xdr:sp macro="" textlink="">
      <xdr:nvSpPr>
        <xdr:cNvPr id="143" name="テキスト ボックス 142"/>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2"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3" name="楕円 152"/>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4" name="テキスト ボックス 153"/>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6" name="テキスト ボックス 155"/>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107442</xdr:rowOff>
    </xdr:from>
    <xdr:to>
      <xdr:col>11</xdr:col>
      <xdr:colOff>82550</xdr:colOff>
      <xdr:row>60</xdr:row>
      <xdr:rowOff>37592</xdr:rowOff>
    </xdr:to>
    <xdr:sp macro="" textlink="">
      <xdr:nvSpPr>
        <xdr:cNvPr id="157" name="楕円 156"/>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47769</xdr:rowOff>
    </xdr:from>
    <xdr:ext cx="762000" cy="259045"/>
    <xdr:sp macro="" textlink="">
      <xdr:nvSpPr>
        <xdr:cNvPr id="158" name="テキスト ボックス 157"/>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9" name="楕円 158"/>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146575</xdr:rowOff>
    </xdr:from>
    <xdr:ext cx="762000" cy="259045"/>
    <xdr:sp macro="" textlink="">
      <xdr:nvSpPr>
        <xdr:cNvPr id="160" name="テキスト ボックス 159"/>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人件費は、行財政計画に沿って適正な定員管理に努め、給与水準も引き続き適正管理に努める。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物件費は、町施設の老朽化に伴う修繕費等が増加していくものと見込まれる。町施設については、民間委託や指定管理制度、</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などを活用し、効率的・効果的な財政運営に努める。また、津南町公共施設総合管理計画に基づき、施設の集約や統廃合、除却等を検討し、適正な施設管理に努める。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0" name="直線コネクタ 189"/>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1"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2" name="直線コネクタ 191"/>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3"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4" name="直線コネクタ 193"/>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102406</xdr:rowOff>
    </xdr:from>
    <xdr:to>
      <xdr:col>23</xdr:col>
      <xdr:colOff>133350</xdr:colOff>
      <xdr:row>82</xdr:row>
      <xdr:rowOff>126913</xdr:rowOff>
    </xdr:to>
    <xdr:cxnSp macro="">
      <xdr:nvCxnSpPr>
        <xdr:cNvPr id="195" name="直線コネクタ 194"/>
        <xdr:cNvCxnSpPr/>
      </xdr:nvCxnSpPr>
      <xdr:spPr>
        <a:xfrm>
          <a:off x="4114800" y="14161306"/>
          <a:ext cx="8382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6"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7" name="フローチャート: 判断 196"/>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102406</xdr:rowOff>
    </xdr:from>
    <xdr:to>
      <xdr:col>19</xdr:col>
      <xdr:colOff>133350</xdr:colOff>
      <xdr:row>82</xdr:row>
      <xdr:rowOff>114246</xdr:rowOff>
    </xdr:to>
    <xdr:cxnSp macro="">
      <xdr:nvCxnSpPr>
        <xdr:cNvPr id="198" name="直線コネクタ 197"/>
        <xdr:cNvCxnSpPr/>
      </xdr:nvCxnSpPr>
      <xdr:spPr>
        <a:xfrm flipV="1">
          <a:off x="3225800" y="14161306"/>
          <a:ext cx="889000" cy="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199" name="フローチャート: 判断 198"/>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0" name="テキスト ボックス 199"/>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107722</xdr:rowOff>
    </xdr:from>
    <xdr:to>
      <xdr:col>15</xdr:col>
      <xdr:colOff>82550</xdr:colOff>
      <xdr:row>82</xdr:row>
      <xdr:rowOff>114246</xdr:rowOff>
    </xdr:to>
    <xdr:cxnSp macro="">
      <xdr:nvCxnSpPr>
        <xdr:cNvPr id="201" name="直線コネクタ 200"/>
        <xdr:cNvCxnSpPr/>
      </xdr:nvCxnSpPr>
      <xdr:spPr>
        <a:xfrm>
          <a:off x="2336800" y="14166622"/>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2" name="フローチャート: 判断 201"/>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3" name="テキスト ボックス 202"/>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107722</xdr:rowOff>
    </xdr:from>
    <xdr:to>
      <xdr:col>11</xdr:col>
      <xdr:colOff>31750</xdr:colOff>
      <xdr:row>82</xdr:row>
      <xdr:rowOff>128232</xdr:rowOff>
    </xdr:to>
    <xdr:cxnSp macro="">
      <xdr:nvCxnSpPr>
        <xdr:cNvPr id="204" name="直線コネクタ 203"/>
        <xdr:cNvCxnSpPr/>
      </xdr:nvCxnSpPr>
      <xdr:spPr>
        <a:xfrm flipV="1">
          <a:off x="1447800" y="14166622"/>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5" name="フローチャート: 判断 204"/>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6" name="テキスト ボックス 205"/>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7" name="フローチャート: 判断 206"/>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8" name="テキスト ボックス 207"/>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76113</xdr:rowOff>
    </xdr:from>
    <xdr:to>
      <xdr:col>23</xdr:col>
      <xdr:colOff>184150</xdr:colOff>
      <xdr:row>83</xdr:row>
      <xdr:rowOff>6263</xdr:rowOff>
    </xdr:to>
    <xdr:sp macro="" textlink="">
      <xdr:nvSpPr>
        <xdr:cNvPr id="214" name="楕円 213"/>
        <xdr:cNvSpPr/>
      </xdr:nvSpPr>
      <xdr:spPr>
        <a:xfrm>
          <a:off x="4902200" y="141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92640</xdr:rowOff>
    </xdr:from>
    <xdr:ext cx="762000" cy="259045"/>
    <xdr:sp macro="" textlink="">
      <xdr:nvSpPr>
        <xdr:cNvPr id="215" name="人件費・物件費等の状況該当値テキスト"/>
        <xdr:cNvSpPr txBox="1"/>
      </xdr:nvSpPr>
      <xdr:spPr>
        <a:xfrm>
          <a:off x="5041900" y="1398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51606</xdr:rowOff>
    </xdr:from>
    <xdr:to>
      <xdr:col>19</xdr:col>
      <xdr:colOff>184150</xdr:colOff>
      <xdr:row>82</xdr:row>
      <xdr:rowOff>153206</xdr:rowOff>
    </xdr:to>
    <xdr:sp macro="" textlink="">
      <xdr:nvSpPr>
        <xdr:cNvPr id="216" name="楕円 215"/>
        <xdr:cNvSpPr/>
      </xdr:nvSpPr>
      <xdr:spPr>
        <a:xfrm>
          <a:off x="4064000" y="141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163383</xdr:rowOff>
    </xdr:from>
    <xdr:ext cx="736600" cy="259045"/>
    <xdr:sp macro="" textlink="">
      <xdr:nvSpPr>
        <xdr:cNvPr id="217" name="テキスト ボックス 216"/>
        <xdr:cNvSpPr txBox="1"/>
      </xdr:nvSpPr>
      <xdr:spPr>
        <a:xfrm>
          <a:off x="3733800" y="1387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63446</xdr:rowOff>
    </xdr:from>
    <xdr:to>
      <xdr:col>15</xdr:col>
      <xdr:colOff>133350</xdr:colOff>
      <xdr:row>82</xdr:row>
      <xdr:rowOff>165046</xdr:rowOff>
    </xdr:to>
    <xdr:sp macro="" textlink="">
      <xdr:nvSpPr>
        <xdr:cNvPr id="218" name="楕円 217"/>
        <xdr:cNvSpPr/>
      </xdr:nvSpPr>
      <xdr:spPr>
        <a:xfrm>
          <a:off x="3175000" y="141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3773</xdr:rowOff>
    </xdr:from>
    <xdr:ext cx="762000" cy="259045"/>
    <xdr:sp macro="" textlink="">
      <xdr:nvSpPr>
        <xdr:cNvPr id="219" name="テキスト ボックス 218"/>
        <xdr:cNvSpPr txBox="1"/>
      </xdr:nvSpPr>
      <xdr:spPr>
        <a:xfrm>
          <a:off x="2844800" y="1389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56922</xdr:rowOff>
    </xdr:from>
    <xdr:to>
      <xdr:col>11</xdr:col>
      <xdr:colOff>82550</xdr:colOff>
      <xdr:row>82</xdr:row>
      <xdr:rowOff>158522</xdr:rowOff>
    </xdr:to>
    <xdr:sp macro="" textlink="">
      <xdr:nvSpPr>
        <xdr:cNvPr id="220" name="楕円 219"/>
        <xdr:cNvSpPr/>
      </xdr:nvSpPr>
      <xdr:spPr>
        <a:xfrm>
          <a:off x="2286000" y="141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143299</xdr:rowOff>
    </xdr:from>
    <xdr:ext cx="762000" cy="259045"/>
    <xdr:sp macro="" textlink="">
      <xdr:nvSpPr>
        <xdr:cNvPr id="221" name="テキスト ボックス 220"/>
        <xdr:cNvSpPr txBox="1"/>
      </xdr:nvSpPr>
      <xdr:spPr>
        <a:xfrm>
          <a:off x="1955800" y="1420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77432</xdr:rowOff>
    </xdr:from>
    <xdr:to>
      <xdr:col>7</xdr:col>
      <xdr:colOff>31750</xdr:colOff>
      <xdr:row>83</xdr:row>
      <xdr:rowOff>7582</xdr:rowOff>
    </xdr:to>
    <xdr:sp macro="" textlink="">
      <xdr:nvSpPr>
        <xdr:cNvPr id="222" name="楕円 221"/>
        <xdr:cNvSpPr/>
      </xdr:nvSpPr>
      <xdr:spPr>
        <a:xfrm>
          <a:off x="1397000" y="141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163809</xdr:rowOff>
    </xdr:from>
    <xdr:ext cx="762000" cy="259045"/>
    <xdr:sp macro="" textlink="">
      <xdr:nvSpPr>
        <xdr:cNvPr id="223" name="テキスト ボックス 222"/>
        <xdr:cNvSpPr txBox="1"/>
      </xdr:nvSpPr>
      <xdr:spPr>
        <a:xfrm>
          <a:off x="1066800" y="1422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従来から職員給与水準を抑制しており、類似団体平均や全国平均を下回っている。引き続き適正な給与水準の維持に努める。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48079</xdr:rowOff>
    </xdr:to>
    <xdr:cxnSp macro="">
      <xdr:nvCxnSpPr>
        <xdr:cNvPr id="259" name="直線コネクタ 258"/>
        <xdr:cNvCxnSpPr/>
      </xdr:nvCxnSpPr>
      <xdr:spPr>
        <a:xfrm>
          <a:off x="16179800" y="144154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0"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1" name="フローチャート: 判断 260"/>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84</xdr:row>
      <xdr:rowOff>13607</xdr:rowOff>
    </xdr:to>
    <xdr:cxnSp macro="">
      <xdr:nvCxnSpPr>
        <xdr:cNvPr id="262" name="直線コネクタ 261"/>
        <xdr:cNvCxnSpPr/>
      </xdr:nvCxnSpPr>
      <xdr:spPr>
        <a:xfrm>
          <a:off x="15290800" y="1422581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166914</xdr:rowOff>
    </xdr:to>
    <xdr:cxnSp macro="">
      <xdr:nvCxnSpPr>
        <xdr:cNvPr id="265" name="直線コネクタ 264"/>
        <xdr:cNvCxnSpPr/>
      </xdr:nvCxnSpPr>
      <xdr:spPr>
        <a:xfrm>
          <a:off x="14401800" y="140362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7" name="テキスト ボックス 266"/>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81</xdr:row>
      <xdr:rowOff>148771</xdr:rowOff>
    </xdr:to>
    <xdr:cxnSp macro="">
      <xdr:nvCxnSpPr>
        <xdr:cNvPr id="268" name="直線コネクタ 267"/>
        <xdr:cNvCxnSpPr/>
      </xdr:nvCxnSpPr>
      <xdr:spPr>
        <a:xfrm>
          <a:off x="13512800" y="138983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8" name="楕円 277"/>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9"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0" name="楕円 279"/>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1" name="テキスト ボックス 280"/>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2" name="楕円 281"/>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3" name="テキスト ボックス 282"/>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4" name="楕円 283"/>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5" name="テキスト ボックス 284"/>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6" name="楕円 285"/>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7" name="テキスト ボックス 286"/>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従来から職員数の削減に努めており、行財政計画以上の削減を行っている。今後も適正な定員管理に努める。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1" name="直線コネクタ 320"/>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2"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3" name="直線コネクタ 322"/>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4"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5" name="直線コネクタ 324"/>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142478</xdr:rowOff>
    </xdr:from>
    <xdr:to>
      <xdr:col>81</xdr:col>
      <xdr:colOff>44450</xdr:colOff>
      <xdr:row>63</xdr:row>
      <xdr:rowOff>38894</xdr:rowOff>
    </xdr:to>
    <xdr:cxnSp macro="">
      <xdr:nvCxnSpPr>
        <xdr:cNvPr id="326" name="直線コネクタ 325"/>
        <xdr:cNvCxnSpPr/>
      </xdr:nvCxnSpPr>
      <xdr:spPr>
        <a:xfrm>
          <a:off x="16179800" y="10772378"/>
          <a:ext cx="8382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7"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28" name="フローチャート: 判断 327"/>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79137</xdr:rowOff>
    </xdr:from>
    <xdr:to>
      <xdr:col>77</xdr:col>
      <xdr:colOff>44450</xdr:colOff>
      <xdr:row>62</xdr:row>
      <xdr:rowOff>142478</xdr:rowOff>
    </xdr:to>
    <xdr:cxnSp macro="">
      <xdr:nvCxnSpPr>
        <xdr:cNvPr id="329" name="直線コネクタ 328"/>
        <xdr:cNvCxnSpPr/>
      </xdr:nvCxnSpPr>
      <xdr:spPr>
        <a:xfrm>
          <a:off x="15290800" y="10709037"/>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0" name="フローチャート: 判断 329"/>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1" name="テキスト ボックス 330"/>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135969</xdr:rowOff>
    </xdr:from>
    <xdr:to>
      <xdr:col>72</xdr:col>
      <xdr:colOff>203200</xdr:colOff>
      <xdr:row>62</xdr:row>
      <xdr:rowOff>79137</xdr:rowOff>
    </xdr:to>
    <xdr:cxnSp macro="">
      <xdr:nvCxnSpPr>
        <xdr:cNvPr id="332" name="直線コネクタ 331"/>
        <xdr:cNvCxnSpPr/>
      </xdr:nvCxnSpPr>
      <xdr:spPr>
        <a:xfrm>
          <a:off x="14401800" y="10594419"/>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3" name="フローチャート: 判断 332"/>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4" name="テキスト ボックス 333"/>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135969</xdr:rowOff>
    </xdr:from>
    <xdr:to>
      <xdr:col>68</xdr:col>
      <xdr:colOff>152400</xdr:colOff>
      <xdr:row>62</xdr:row>
      <xdr:rowOff>41434</xdr:rowOff>
    </xdr:to>
    <xdr:cxnSp macro="">
      <xdr:nvCxnSpPr>
        <xdr:cNvPr id="335" name="直線コネクタ 334"/>
        <xdr:cNvCxnSpPr/>
      </xdr:nvCxnSpPr>
      <xdr:spPr>
        <a:xfrm flipV="1">
          <a:off x="13512800" y="10594419"/>
          <a:ext cx="889000" cy="7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6" name="フローチャート: 判断 335"/>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7" name="テキスト ボックス 336"/>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38" name="フローチャート: 判断 337"/>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39" name="テキスト ボックス 338"/>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159544</xdr:rowOff>
    </xdr:from>
    <xdr:to>
      <xdr:col>81</xdr:col>
      <xdr:colOff>95250</xdr:colOff>
      <xdr:row>63</xdr:row>
      <xdr:rowOff>89694</xdr:rowOff>
    </xdr:to>
    <xdr:sp macro="" textlink="">
      <xdr:nvSpPr>
        <xdr:cNvPr id="345" name="楕円 344"/>
        <xdr:cNvSpPr/>
      </xdr:nvSpPr>
      <xdr:spPr>
        <a:xfrm>
          <a:off x="16967200" y="107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131621</xdr:rowOff>
    </xdr:from>
    <xdr:ext cx="762000" cy="259045"/>
    <xdr:sp macro="" textlink="">
      <xdr:nvSpPr>
        <xdr:cNvPr id="346" name="定員管理の状況該当値テキスト"/>
        <xdr:cNvSpPr txBox="1"/>
      </xdr:nvSpPr>
      <xdr:spPr>
        <a:xfrm>
          <a:off x="17106900" y="1076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91678</xdr:rowOff>
    </xdr:from>
    <xdr:to>
      <xdr:col>77</xdr:col>
      <xdr:colOff>95250</xdr:colOff>
      <xdr:row>63</xdr:row>
      <xdr:rowOff>21828</xdr:rowOff>
    </xdr:to>
    <xdr:sp macro="" textlink="">
      <xdr:nvSpPr>
        <xdr:cNvPr id="347" name="楕円 346"/>
        <xdr:cNvSpPr/>
      </xdr:nvSpPr>
      <xdr:spPr>
        <a:xfrm>
          <a:off x="16129000" y="107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6605</xdr:rowOff>
    </xdr:from>
    <xdr:ext cx="736600" cy="259045"/>
    <xdr:sp macro="" textlink="">
      <xdr:nvSpPr>
        <xdr:cNvPr id="348" name="テキスト ボックス 347"/>
        <xdr:cNvSpPr txBox="1"/>
      </xdr:nvSpPr>
      <xdr:spPr>
        <a:xfrm>
          <a:off x="15798800" y="1080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28337</xdr:rowOff>
    </xdr:from>
    <xdr:to>
      <xdr:col>73</xdr:col>
      <xdr:colOff>44450</xdr:colOff>
      <xdr:row>62</xdr:row>
      <xdr:rowOff>129937</xdr:rowOff>
    </xdr:to>
    <xdr:sp macro="" textlink="">
      <xdr:nvSpPr>
        <xdr:cNvPr id="349" name="楕円 348"/>
        <xdr:cNvSpPr/>
      </xdr:nvSpPr>
      <xdr:spPr>
        <a:xfrm>
          <a:off x="15240000" y="106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114714</xdr:rowOff>
    </xdr:from>
    <xdr:ext cx="762000" cy="259045"/>
    <xdr:sp macro="" textlink="">
      <xdr:nvSpPr>
        <xdr:cNvPr id="350" name="テキスト ボックス 349"/>
        <xdr:cNvSpPr txBox="1"/>
      </xdr:nvSpPr>
      <xdr:spPr>
        <a:xfrm>
          <a:off x="14909800" y="1074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85169</xdr:rowOff>
    </xdr:from>
    <xdr:to>
      <xdr:col>68</xdr:col>
      <xdr:colOff>203200</xdr:colOff>
      <xdr:row>62</xdr:row>
      <xdr:rowOff>15319</xdr:rowOff>
    </xdr:to>
    <xdr:sp macro="" textlink="">
      <xdr:nvSpPr>
        <xdr:cNvPr id="351" name="楕円 350"/>
        <xdr:cNvSpPr/>
      </xdr:nvSpPr>
      <xdr:spPr>
        <a:xfrm>
          <a:off x="14351000" y="1054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xdr:rowOff>
    </xdr:from>
    <xdr:ext cx="762000" cy="259045"/>
    <xdr:sp macro="" textlink="">
      <xdr:nvSpPr>
        <xdr:cNvPr id="352" name="テキスト ボックス 351"/>
        <xdr:cNvSpPr txBox="1"/>
      </xdr:nvSpPr>
      <xdr:spPr>
        <a:xfrm>
          <a:off x="14020800" y="1062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162084</xdr:rowOff>
    </xdr:from>
    <xdr:to>
      <xdr:col>64</xdr:col>
      <xdr:colOff>152400</xdr:colOff>
      <xdr:row>62</xdr:row>
      <xdr:rowOff>92234</xdr:rowOff>
    </xdr:to>
    <xdr:sp macro="" textlink="">
      <xdr:nvSpPr>
        <xdr:cNvPr id="353" name="楕円 352"/>
        <xdr:cNvSpPr/>
      </xdr:nvSpPr>
      <xdr:spPr>
        <a:xfrm>
          <a:off x="13462000" y="106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102411</xdr:rowOff>
    </xdr:from>
    <xdr:ext cx="762000" cy="259045"/>
    <xdr:sp macro="" textlink="">
      <xdr:nvSpPr>
        <xdr:cNvPr id="354" name="テキスト ボックス 353"/>
        <xdr:cNvSpPr txBox="1"/>
      </xdr:nvSpPr>
      <xdr:spPr>
        <a:xfrm>
          <a:off x="13131800" y="1038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埋蔵文化財活用拠点施設整備事業や町道改良舗装事業等による地方債新規発行に伴う公債費の増加が見込まれるが、緊急性・必要性を的確に判断し、地方債の新規発行の抑制に努める。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4" name="直線コネクタ 383"/>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5"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6" name="直線コネクタ 385"/>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7"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88" name="直線コネクタ 387"/>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76200</xdr:rowOff>
    </xdr:to>
    <xdr:cxnSp macro="">
      <xdr:nvCxnSpPr>
        <xdr:cNvPr id="389" name="直線コネクタ 388"/>
        <xdr:cNvCxnSpPr/>
      </xdr:nvCxnSpPr>
      <xdr:spPr>
        <a:xfrm>
          <a:off x="16179800" y="70252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0"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1" name="フローチャート: 判断 390"/>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167217</xdr:rowOff>
    </xdr:to>
    <xdr:cxnSp macro="">
      <xdr:nvCxnSpPr>
        <xdr:cNvPr id="392" name="直線コネクタ 391"/>
        <xdr:cNvCxnSpPr/>
      </xdr:nvCxnSpPr>
      <xdr:spPr>
        <a:xfrm>
          <a:off x="15290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3" name="フローチャート: 判断 392"/>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4" name="テキスト ボックス 393"/>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127000</xdr:rowOff>
    </xdr:to>
    <xdr:cxnSp macro="">
      <xdr:nvCxnSpPr>
        <xdr:cNvPr id="395" name="直線コネクタ 394"/>
        <xdr:cNvCxnSpPr/>
      </xdr:nvCxnSpPr>
      <xdr:spPr>
        <a:xfrm>
          <a:off x="14401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6" name="フローチャート: 判断 395"/>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7" name="テキスト ボックス 39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22578</xdr:rowOff>
    </xdr:to>
    <xdr:cxnSp macro="">
      <xdr:nvCxnSpPr>
        <xdr:cNvPr id="398" name="直線コネクタ 397"/>
        <xdr:cNvCxnSpPr/>
      </xdr:nvCxnSpPr>
      <xdr:spPr>
        <a:xfrm flipV="1">
          <a:off x="13512800" y="69850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9" name="フローチャート: 判断 398"/>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1" name="フローチャート: 判断 400"/>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2" name="テキスト ボックス 401"/>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8" name="楕円 40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10" name="楕円 409"/>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11" name="テキスト ボックス 410"/>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12" name="楕円 41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13" name="テキスト ボックス 41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4" name="楕円 41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5" name="テキスト ボックス 41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143228</xdr:rowOff>
    </xdr:from>
    <xdr:to>
      <xdr:col>64</xdr:col>
      <xdr:colOff>152400</xdr:colOff>
      <xdr:row>41</xdr:row>
      <xdr:rowOff>73378</xdr:rowOff>
    </xdr:to>
    <xdr:sp macro="" textlink="">
      <xdr:nvSpPr>
        <xdr:cNvPr id="416" name="楕円 415"/>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83555</xdr:rowOff>
    </xdr:from>
    <xdr:ext cx="762000" cy="259045"/>
    <xdr:sp macro="" textlink="">
      <xdr:nvSpPr>
        <xdr:cNvPr id="417" name="テキスト ボックス 416"/>
        <xdr:cNvSpPr txBox="1"/>
      </xdr:nvSpPr>
      <xdr:spPr>
        <a:xfrm>
          <a:off x="13131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地方債は、埋蔵文化財活用拠点施設整備事業や町道改良舗装事業等により増加する見込みであり、将来負担比率に影響を及ぼすものと思われる。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引き続き、町の長期発展と長期計画を見据えた地方債の発行に努め、円滑で効率的な財政運営のために、充当可能基金の増額に努める。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6" name="直線コネクタ 445"/>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7"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48" name="直線コネクタ 447"/>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134874</xdr:rowOff>
    </xdr:from>
    <xdr:to>
      <xdr:col>81</xdr:col>
      <xdr:colOff>44450</xdr:colOff>
      <xdr:row>17</xdr:row>
      <xdr:rowOff>149352</xdr:rowOff>
    </xdr:to>
    <xdr:cxnSp macro="">
      <xdr:nvCxnSpPr>
        <xdr:cNvPr id="451" name="直線コネクタ 450"/>
        <xdr:cNvCxnSpPr/>
      </xdr:nvCxnSpPr>
      <xdr:spPr>
        <a:xfrm flipV="1">
          <a:off x="16179800" y="30495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2"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3" name="フローチャート: 判断 452"/>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110744</xdr:rowOff>
    </xdr:from>
    <xdr:to>
      <xdr:col>77</xdr:col>
      <xdr:colOff>44450</xdr:colOff>
      <xdr:row>17</xdr:row>
      <xdr:rowOff>149352</xdr:rowOff>
    </xdr:to>
    <xdr:cxnSp macro="">
      <xdr:nvCxnSpPr>
        <xdr:cNvPr id="454" name="直線コネクタ 453"/>
        <xdr:cNvCxnSpPr/>
      </xdr:nvCxnSpPr>
      <xdr:spPr>
        <a:xfrm>
          <a:off x="15290800" y="30253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5" name="フローチャート: 判断 454"/>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6" name="テキスト ボックス 455"/>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47202</xdr:rowOff>
    </xdr:from>
    <xdr:to>
      <xdr:col>72</xdr:col>
      <xdr:colOff>203200</xdr:colOff>
      <xdr:row>17</xdr:row>
      <xdr:rowOff>110744</xdr:rowOff>
    </xdr:to>
    <xdr:cxnSp macro="">
      <xdr:nvCxnSpPr>
        <xdr:cNvPr id="457" name="直線コネクタ 456"/>
        <xdr:cNvCxnSpPr/>
      </xdr:nvCxnSpPr>
      <xdr:spPr>
        <a:xfrm>
          <a:off x="14401800" y="2961852"/>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58" name="フローチャート: 判断 457"/>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9" name="テキスト ボックス 458"/>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47202</xdr:rowOff>
    </xdr:from>
    <xdr:to>
      <xdr:col>68</xdr:col>
      <xdr:colOff>152400</xdr:colOff>
      <xdr:row>17</xdr:row>
      <xdr:rowOff>83397</xdr:rowOff>
    </xdr:to>
    <xdr:cxnSp macro="">
      <xdr:nvCxnSpPr>
        <xdr:cNvPr id="460" name="直線コネクタ 459"/>
        <xdr:cNvCxnSpPr/>
      </xdr:nvCxnSpPr>
      <xdr:spPr>
        <a:xfrm flipV="1">
          <a:off x="13512800" y="296185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1" name="フローチャート: 判断 460"/>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2" name="テキスト ボックス 461"/>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3" name="フローチャート: 判断 462"/>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4" name="テキスト ボックス 463"/>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84074</xdr:rowOff>
    </xdr:from>
    <xdr:to>
      <xdr:col>81</xdr:col>
      <xdr:colOff>95250</xdr:colOff>
      <xdr:row>18</xdr:row>
      <xdr:rowOff>14224</xdr:rowOff>
    </xdr:to>
    <xdr:sp macro="" textlink="">
      <xdr:nvSpPr>
        <xdr:cNvPr id="470" name="楕円 469"/>
        <xdr:cNvSpPr/>
      </xdr:nvSpPr>
      <xdr:spPr>
        <a:xfrm>
          <a:off x="169672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56151</xdr:rowOff>
    </xdr:from>
    <xdr:ext cx="762000" cy="259045"/>
    <xdr:sp macro="" textlink="">
      <xdr:nvSpPr>
        <xdr:cNvPr id="471" name="将来負担の状況該当値テキスト"/>
        <xdr:cNvSpPr txBox="1"/>
      </xdr:nvSpPr>
      <xdr:spPr>
        <a:xfrm>
          <a:off x="17106900" y="297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98552</xdr:rowOff>
    </xdr:from>
    <xdr:to>
      <xdr:col>77</xdr:col>
      <xdr:colOff>95250</xdr:colOff>
      <xdr:row>18</xdr:row>
      <xdr:rowOff>28702</xdr:rowOff>
    </xdr:to>
    <xdr:sp macro="" textlink="">
      <xdr:nvSpPr>
        <xdr:cNvPr id="472" name="楕円 471"/>
        <xdr:cNvSpPr/>
      </xdr:nvSpPr>
      <xdr:spPr>
        <a:xfrm>
          <a:off x="16129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13479</xdr:rowOff>
    </xdr:from>
    <xdr:ext cx="736600" cy="259045"/>
    <xdr:sp macro="" textlink="">
      <xdr:nvSpPr>
        <xdr:cNvPr id="473" name="テキスト ボックス 472"/>
        <xdr:cNvSpPr txBox="1"/>
      </xdr:nvSpPr>
      <xdr:spPr>
        <a:xfrm>
          <a:off x="15798800" y="309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59944</xdr:rowOff>
    </xdr:from>
    <xdr:to>
      <xdr:col>73</xdr:col>
      <xdr:colOff>44450</xdr:colOff>
      <xdr:row>17</xdr:row>
      <xdr:rowOff>161544</xdr:rowOff>
    </xdr:to>
    <xdr:sp macro="" textlink="">
      <xdr:nvSpPr>
        <xdr:cNvPr id="474" name="楕円 473"/>
        <xdr:cNvSpPr/>
      </xdr:nvSpPr>
      <xdr:spPr>
        <a:xfrm>
          <a:off x="15240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146321</xdr:rowOff>
    </xdr:from>
    <xdr:ext cx="762000" cy="259045"/>
    <xdr:sp macro="" textlink="">
      <xdr:nvSpPr>
        <xdr:cNvPr id="475" name="テキスト ボックス 474"/>
        <xdr:cNvSpPr txBox="1"/>
      </xdr:nvSpPr>
      <xdr:spPr>
        <a:xfrm>
          <a:off x="14909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167852</xdr:rowOff>
    </xdr:from>
    <xdr:to>
      <xdr:col>68</xdr:col>
      <xdr:colOff>203200</xdr:colOff>
      <xdr:row>17</xdr:row>
      <xdr:rowOff>98002</xdr:rowOff>
    </xdr:to>
    <xdr:sp macro="" textlink="">
      <xdr:nvSpPr>
        <xdr:cNvPr id="476" name="楕円 475"/>
        <xdr:cNvSpPr/>
      </xdr:nvSpPr>
      <xdr:spPr>
        <a:xfrm>
          <a:off x="14351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82779</xdr:rowOff>
    </xdr:from>
    <xdr:ext cx="762000" cy="259045"/>
    <xdr:sp macro="" textlink="">
      <xdr:nvSpPr>
        <xdr:cNvPr id="477" name="テキスト ボックス 476"/>
        <xdr:cNvSpPr txBox="1"/>
      </xdr:nvSpPr>
      <xdr:spPr>
        <a:xfrm>
          <a:off x="14020800" y="299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78" name="楕円 477"/>
        <xdr:cNvSpPr/>
      </xdr:nvSpPr>
      <xdr:spPr>
        <a:xfrm>
          <a:off x="13462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118974</xdr:rowOff>
    </xdr:from>
    <xdr:ext cx="762000" cy="259045"/>
    <xdr:sp macro="" textlink="">
      <xdr:nvSpPr>
        <xdr:cNvPr id="479" name="テキスト ボックス 478"/>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9,675
9,565
170.21
6,899,722
6,659,986
234,157
4,351,561
6,760,098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従来から職員数の削減に努め、計画以上の削減を行っている。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今後も時間外勤務手当の削減や住民との協働推進、職員の能力向上を図り、適正配置に努める。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88900</xdr:rowOff>
    </xdr:to>
    <xdr:cxnSp macro="">
      <xdr:nvCxnSpPr>
        <xdr:cNvPr id="68" name="直線コネクタ 67"/>
        <xdr:cNvCxnSpPr/>
      </xdr:nvCxnSpPr>
      <xdr:spPr>
        <a:xfrm>
          <a:off x="3987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42636</xdr:rowOff>
    </xdr:from>
    <xdr:to>
      <xdr:col>19</xdr:col>
      <xdr:colOff>187325</xdr:colOff>
      <xdr:row>36</xdr:row>
      <xdr:rowOff>12700</xdr:rowOff>
    </xdr:to>
    <xdr:cxnSp macro="">
      <xdr:nvCxnSpPr>
        <xdr:cNvPr id="71" name="直線コネクタ 70"/>
        <xdr:cNvCxnSpPr/>
      </xdr:nvCxnSpPr>
      <xdr:spPr>
        <a:xfrm>
          <a:off x="3098800" y="6043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42636</xdr:rowOff>
    </xdr:from>
    <xdr:to>
      <xdr:col>15</xdr:col>
      <xdr:colOff>98425</xdr:colOff>
      <xdr:row>36</xdr:row>
      <xdr:rowOff>23586</xdr:rowOff>
    </xdr:to>
    <xdr:cxnSp macro="">
      <xdr:nvCxnSpPr>
        <xdr:cNvPr id="74" name="直線コネクタ 73"/>
        <xdr:cNvCxnSpPr/>
      </xdr:nvCxnSpPr>
      <xdr:spPr>
        <a:xfrm flipV="1">
          <a:off x="2209800" y="6043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23586</xdr:rowOff>
    </xdr:from>
    <xdr:to>
      <xdr:col>11</xdr:col>
      <xdr:colOff>9525</xdr:colOff>
      <xdr:row>36</xdr:row>
      <xdr:rowOff>165100</xdr:rowOff>
    </xdr:to>
    <xdr:cxnSp macro="">
      <xdr:nvCxnSpPr>
        <xdr:cNvPr id="77" name="直線コネクタ 76"/>
        <xdr:cNvCxnSpPr/>
      </xdr:nvCxnSpPr>
      <xdr:spPr>
        <a:xfrm flipV="1">
          <a:off x="1320800" y="61957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7" name="楕円 86"/>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8"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0" name="テキスト ボックス 89"/>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163286</xdr:rowOff>
    </xdr:from>
    <xdr:to>
      <xdr:col>15</xdr:col>
      <xdr:colOff>149225</xdr:colOff>
      <xdr:row>35</xdr:row>
      <xdr:rowOff>93436</xdr:rowOff>
    </xdr:to>
    <xdr:sp macro="" textlink="">
      <xdr:nvSpPr>
        <xdr:cNvPr id="91" name="楕円 90"/>
        <xdr:cNvSpPr/>
      </xdr:nvSpPr>
      <xdr:spPr>
        <a:xfrm>
          <a:off x="3048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92" name="テキスト ボックス 91"/>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144236</xdr:rowOff>
    </xdr:from>
    <xdr:to>
      <xdr:col>11</xdr:col>
      <xdr:colOff>60325</xdr:colOff>
      <xdr:row>36</xdr:row>
      <xdr:rowOff>74386</xdr:rowOff>
    </xdr:to>
    <xdr:sp macro="" textlink="">
      <xdr:nvSpPr>
        <xdr:cNvPr id="93" name="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84563</xdr:rowOff>
    </xdr:from>
    <xdr:ext cx="762000" cy="259045"/>
    <xdr:sp macro="" textlink="">
      <xdr:nvSpPr>
        <xdr:cNvPr id="94" name="テキスト ボックス 93"/>
        <xdr:cNvSpPr txBox="1"/>
      </xdr:nvSpPr>
      <xdr:spPr>
        <a:xfrm>
          <a:off x="1828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6" name="テキスト ボックス 95"/>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や保育園、観光施設等の町施設の老朽化に伴い修繕費が多くかかっている。類似団体を下回っているが、コスト削減を図るため、津南町公共施設等総合管理計画に基づき、町施設の集約や統廃合、除却等を検討し、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20320</xdr:rowOff>
    </xdr:to>
    <xdr:cxnSp macro="">
      <xdr:nvCxnSpPr>
        <xdr:cNvPr id="129" name="直線コネクタ 128"/>
        <xdr:cNvCxnSpPr/>
      </xdr:nvCxnSpPr>
      <xdr:spPr>
        <a:xfrm>
          <a:off x="15671800" y="2687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20320</xdr:rowOff>
    </xdr:to>
    <xdr:cxnSp macro="">
      <xdr:nvCxnSpPr>
        <xdr:cNvPr id="132" name="直線コネクタ 131"/>
        <xdr:cNvCxnSpPr/>
      </xdr:nvCxnSpPr>
      <xdr:spPr>
        <a:xfrm flipV="1">
          <a:off x="14782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20320</xdr:rowOff>
    </xdr:to>
    <xdr:cxnSp macro="">
      <xdr:nvCxnSpPr>
        <xdr:cNvPr id="135" name="直線コネクタ 134"/>
        <xdr:cNvCxnSpPr/>
      </xdr:nvCxnSpPr>
      <xdr:spPr>
        <a:xfrm>
          <a:off x="13893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161290</xdr:rowOff>
    </xdr:to>
    <xdr:cxnSp macro="">
      <xdr:nvCxnSpPr>
        <xdr:cNvPr id="138" name="直線コネクタ 137"/>
        <xdr:cNvCxnSpPr/>
      </xdr:nvCxnSpPr>
      <xdr:spPr>
        <a:xfrm>
          <a:off x="13004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8" name="楕円 147"/>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9"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50" name="楕円 149"/>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51" name="テキスト ボックス 150"/>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2" name="楕円 151"/>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3" name="テキスト ボックス 152"/>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4" name="楕円 153"/>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5" name="テキスト ボックス 154"/>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6" name="楕円 155"/>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7" name="テキスト ボックス 156"/>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高齢化率の上昇に伴い、老人福祉にかかる扶助費の増加が見込まれる。扶助対象の資格審査等の適正化や見直しを図りながら、現行のサービス水準を維持できるように努める。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107950</xdr:rowOff>
    </xdr:to>
    <xdr:cxnSp macro="">
      <xdr:nvCxnSpPr>
        <xdr:cNvPr id="190" name="直線コネクタ 189"/>
        <xdr:cNvCxnSpPr/>
      </xdr:nvCxnSpPr>
      <xdr:spPr>
        <a:xfrm>
          <a:off x="3987800" y="96710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69850</xdr:rowOff>
    </xdr:to>
    <xdr:cxnSp macro="">
      <xdr:nvCxnSpPr>
        <xdr:cNvPr id="193" name="直線コネクタ 192"/>
        <xdr:cNvCxnSpPr/>
      </xdr:nvCxnSpPr>
      <xdr:spPr>
        <a:xfrm>
          <a:off x="3098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69850</xdr:rowOff>
    </xdr:to>
    <xdr:cxnSp macro="">
      <xdr:nvCxnSpPr>
        <xdr:cNvPr id="196" name="直線コネクタ 195"/>
        <xdr:cNvCxnSpPr/>
      </xdr:nvCxnSpPr>
      <xdr:spPr>
        <a:xfrm flipV="1">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50800</xdr:rowOff>
    </xdr:to>
    <xdr:cxnSp macro="">
      <xdr:nvCxnSpPr>
        <xdr:cNvPr id="199" name="直線コネクタ 198"/>
        <xdr:cNvCxnSpPr/>
      </xdr:nvCxnSpPr>
      <xdr:spPr>
        <a:xfrm flipV="1">
          <a:off x="1320800" y="9671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2" name="テキスト ボックス 211"/>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4" name="テキスト ボックス 213"/>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5" name="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6" name="テキスト ボックス 215"/>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7" name="楕円 216"/>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8" name="テキスト ボックス 217"/>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年により増減はあるが、冬期間の除排雪経費とそれに伴う町道維持管理経費等が削減困難な経費となっており、類似団体や県平均、全国平均を大きく上回っている。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特別会計への繰出金が大半であり、今後も継続して支出されると見込まれる。特別会計が安定した独立採算性を維持できるように経費削減に努め、保険料や使用料等の見直しを図り、サービス水準の維持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51562</xdr:rowOff>
    </xdr:from>
    <xdr:to>
      <xdr:col>82</xdr:col>
      <xdr:colOff>107950</xdr:colOff>
      <xdr:row>59</xdr:row>
      <xdr:rowOff>124714</xdr:rowOff>
    </xdr:to>
    <xdr:cxnSp macro="">
      <xdr:nvCxnSpPr>
        <xdr:cNvPr id="248" name="直線コネクタ 247"/>
        <xdr:cNvCxnSpPr/>
      </xdr:nvCxnSpPr>
      <xdr:spPr>
        <a:xfrm>
          <a:off x="15671800" y="101671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51562</xdr:rowOff>
    </xdr:from>
    <xdr:to>
      <xdr:col>78</xdr:col>
      <xdr:colOff>69850</xdr:colOff>
      <xdr:row>59</xdr:row>
      <xdr:rowOff>65278</xdr:rowOff>
    </xdr:to>
    <xdr:cxnSp macro="">
      <xdr:nvCxnSpPr>
        <xdr:cNvPr id="251" name="直線コネクタ 250"/>
        <xdr:cNvCxnSpPr/>
      </xdr:nvCxnSpPr>
      <xdr:spPr>
        <a:xfrm flipV="1">
          <a:off x="14782800" y="10167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136144</xdr:rowOff>
    </xdr:from>
    <xdr:to>
      <xdr:col>73</xdr:col>
      <xdr:colOff>180975</xdr:colOff>
      <xdr:row>59</xdr:row>
      <xdr:rowOff>65278</xdr:rowOff>
    </xdr:to>
    <xdr:cxnSp macro="">
      <xdr:nvCxnSpPr>
        <xdr:cNvPr id="254" name="直線コネクタ 253"/>
        <xdr:cNvCxnSpPr/>
      </xdr:nvCxnSpPr>
      <xdr:spPr>
        <a:xfrm>
          <a:off x="13893800" y="100802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136144</xdr:rowOff>
    </xdr:from>
    <xdr:to>
      <xdr:col>69</xdr:col>
      <xdr:colOff>92075</xdr:colOff>
      <xdr:row>59</xdr:row>
      <xdr:rowOff>97282</xdr:rowOff>
    </xdr:to>
    <xdr:cxnSp macro="">
      <xdr:nvCxnSpPr>
        <xdr:cNvPr id="257" name="直線コネクタ 256"/>
        <xdr:cNvCxnSpPr/>
      </xdr:nvCxnSpPr>
      <xdr:spPr>
        <a:xfrm flipV="1">
          <a:off x="13004800" y="100802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73914</xdr:rowOff>
    </xdr:from>
    <xdr:to>
      <xdr:col>82</xdr:col>
      <xdr:colOff>158750</xdr:colOff>
      <xdr:row>60</xdr:row>
      <xdr:rowOff>4064</xdr:rowOff>
    </xdr:to>
    <xdr:sp macro="" textlink="">
      <xdr:nvSpPr>
        <xdr:cNvPr id="267" name="楕円 266"/>
        <xdr:cNvSpPr/>
      </xdr:nvSpPr>
      <xdr:spPr>
        <a:xfrm>
          <a:off x="16459200" y="101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153941</xdr:rowOff>
    </xdr:from>
    <xdr:ext cx="762000" cy="259045"/>
    <xdr:sp macro="" textlink="">
      <xdr:nvSpPr>
        <xdr:cNvPr id="268" name="その他該当値テキスト"/>
        <xdr:cNvSpPr txBox="1"/>
      </xdr:nvSpPr>
      <xdr:spPr>
        <a:xfrm>
          <a:off x="165989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762</xdr:rowOff>
    </xdr:from>
    <xdr:to>
      <xdr:col>78</xdr:col>
      <xdr:colOff>120650</xdr:colOff>
      <xdr:row>59</xdr:row>
      <xdr:rowOff>102362</xdr:rowOff>
    </xdr:to>
    <xdr:sp macro="" textlink="">
      <xdr:nvSpPr>
        <xdr:cNvPr id="269" name="楕円 268"/>
        <xdr:cNvSpPr/>
      </xdr:nvSpPr>
      <xdr:spPr>
        <a:xfrm>
          <a:off x="156210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87139</xdr:rowOff>
    </xdr:from>
    <xdr:ext cx="736600" cy="259045"/>
    <xdr:sp macro="" textlink="">
      <xdr:nvSpPr>
        <xdr:cNvPr id="270" name="テキスト ボックス 269"/>
        <xdr:cNvSpPr txBox="1"/>
      </xdr:nvSpPr>
      <xdr:spPr>
        <a:xfrm>
          <a:off x="15290800" y="1020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14478</xdr:rowOff>
    </xdr:from>
    <xdr:to>
      <xdr:col>74</xdr:col>
      <xdr:colOff>31750</xdr:colOff>
      <xdr:row>59</xdr:row>
      <xdr:rowOff>116078</xdr:rowOff>
    </xdr:to>
    <xdr:sp macro="" textlink="">
      <xdr:nvSpPr>
        <xdr:cNvPr id="271" name="楕円 270"/>
        <xdr:cNvSpPr/>
      </xdr:nvSpPr>
      <xdr:spPr>
        <a:xfrm>
          <a:off x="14732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100855</xdr:rowOff>
    </xdr:from>
    <xdr:ext cx="762000" cy="259045"/>
    <xdr:sp macro="" textlink="">
      <xdr:nvSpPr>
        <xdr:cNvPr id="272" name="テキスト ボックス 271"/>
        <xdr:cNvSpPr txBox="1"/>
      </xdr:nvSpPr>
      <xdr:spPr>
        <a:xfrm>
          <a:off x="14401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85344</xdr:rowOff>
    </xdr:from>
    <xdr:to>
      <xdr:col>69</xdr:col>
      <xdr:colOff>142875</xdr:colOff>
      <xdr:row>59</xdr:row>
      <xdr:rowOff>15494</xdr:rowOff>
    </xdr:to>
    <xdr:sp macro="" textlink="">
      <xdr:nvSpPr>
        <xdr:cNvPr id="273" name="楕円 272"/>
        <xdr:cNvSpPr/>
      </xdr:nvSpPr>
      <xdr:spPr>
        <a:xfrm>
          <a:off x="13843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271</xdr:rowOff>
    </xdr:from>
    <xdr:ext cx="762000" cy="259045"/>
    <xdr:sp macro="" textlink="">
      <xdr:nvSpPr>
        <xdr:cNvPr id="274" name="テキスト ボックス 273"/>
        <xdr:cNvSpPr txBox="1"/>
      </xdr:nvSpPr>
      <xdr:spPr>
        <a:xfrm>
          <a:off x="13512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46482</xdr:rowOff>
    </xdr:from>
    <xdr:to>
      <xdr:col>65</xdr:col>
      <xdr:colOff>53975</xdr:colOff>
      <xdr:row>59</xdr:row>
      <xdr:rowOff>148082</xdr:rowOff>
    </xdr:to>
    <xdr:sp macro="" textlink="">
      <xdr:nvSpPr>
        <xdr:cNvPr id="275" name="楕円 274"/>
        <xdr:cNvSpPr/>
      </xdr:nvSpPr>
      <xdr:spPr>
        <a:xfrm>
          <a:off x="12954000" y="101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132859</xdr:rowOff>
    </xdr:from>
    <xdr:ext cx="762000" cy="259045"/>
    <xdr:sp macro="" textlink="">
      <xdr:nvSpPr>
        <xdr:cNvPr id="276" name="テキスト ボックス 275"/>
        <xdr:cNvSpPr txBox="1"/>
      </xdr:nvSpPr>
      <xdr:spPr>
        <a:xfrm>
          <a:off x="12623800" y="10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消防関係や町立病院への補助金が多額となっている。町立病院の経営改善が長年の懸念事項であり、一部事務組合への負担金についても引き続き見直しを継続し、経費削減に努める。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また、事務事業の見直しを実施し、その他の補助金等についても削減に努める。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46990</xdr:rowOff>
    </xdr:to>
    <xdr:cxnSp macro="">
      <xdr:nvCxnSpPr>
        <xdr:cNvPr id="309" name="直線コネクタ 308"/>
        <xdr:cNvCxnSpPr/>
      </xdr:nvCxnSpPr>
      <xdr:spPr>
        <a:xfrm>
          <a:off x="15671800" y="6276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104140</xdr:rowOff>
    </xdr:to>
    <xdr:cxnSp macro="">
      <xdr:nvCxnSpPr>
        <xdr:cNvPr id="312" name="直線コネクタ 311"/>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36</xdr:row>
      <xdr:rowOff>104140</xdr:rowOff>
    </xdr:to>
    <xdr:cxnSp macro="">
      <xdr:nvCxnSpPr>
        <xdr:cNvPr id="315" name="直線コネクタ 314"/>
        <xdr:cNvCxnSpPr/>
      </xdr:nvCxnSpPr>
      <xdr:spPr>
        <a:xfrm>
          <a:off x="13893800" y="59944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39370</xdr:rowOff>
    </xdr:to>
    <xdr:cxnSp macro="">
      <xdr:nvCxnSpPr>
        <xdr:cNvPr id="318" name="直線コネクタ 317"/>
        <xdr:cNvCxnSpPr/>
      </xdr:nvCxnSpPr>
      <xdr:spPr>
        <a:xfrm flipV="1">
          <a:off x="13004800" y="599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29"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4" name="楕円 333"/>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5" name="テキスト ボックス 334"/>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6" name="楕円 335"/>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37" name="テキスト ボックス 336"/>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類似団体や県平均、全国平均を大きく下回っているが、今後、埋蔵文化財活用拠点施設整備事業や町道改良舗装事業等により増加が見込まれる。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緊急性・必要性を的確に判断するとともに、有利債の活用等、中長期的な視点で健全な財政運営に努める。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109855</xdr:rowOff>
    </xdr:from>
    <xdr:to>
      <xdr:col>24</xdr:col>
      <xdr:colOff>25400</xdr:colOff>
      <xdr:row>74</xdr:row>
      <xdr:rowOff>138430</xdr:rowOff>
    </xdr:to>
    <xdr:cxnSp macro="">
      <xdr:nvCxnSpPr>
        <xdr:cNvPr id="366" name="直線コネクタ 365"/>
        <xdr:cNvCxnSpPr/>
      </xdr:nvCxnSpPr>
      <xdr:spPr>
        <a:xfrm>
          <a:off x="3987800" y="12797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86995</xdr:rowOff>
    </xdr:from>
    <xdr:to>
      <xdr:col>19</xdr:col>
      <xdr:colOff>187325</xdr:colOff>
      <xdr:row>74</xdr:row>
      <xdr:rowOff>109855</xdr:rowOff>
    </xdr:to>
    <xdr:cxnSp macro="">
      <xdr:nvCxnSpPr>
        <xdr:cNvPr id="369" name="直線コネクタ 368"/>
        <xdr:cNvCxnSpPr/>
      </xdr:nvCxnSpPr>
      <xdr:spPr>
        <a:xfrm>
          <a:off x="3098800" y="127742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24130</xdr:rowOff>
    </xdr:from>
    <xdr:to>
      <xdr:col>15</xdr:col>
      <xdr:colOff>98425</xdr:colOff>
      <xdr:row>74</xdr:row>
      <xdr:rowOff>86995</xdr:rowOff>
    </xdr:to>
    <xdr:cxnSp macro="">
      <xdr:nvCxnSpPr>
        <xdr:cNvPr id="372" name="直線コネクタ 371"/>
        <xdr:cNvCxnSpPr/>
      </xdr:nvCxnSpPr>
      <xdr:spPr>
        <a:xfrm>
          <a:off x="2209800" y="127114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24130</xdr:rowOff>
    </xdr:from>
    <xdr:to>
      <xdr:col>11</xdr:col>
      <xdr:colOff>9525</xdr:colOff>
      <xdr:row>74</xdr:row>
      <xdr:rowOff>46990</xdr:rowOff>
    </xdr:to>
    <xdr:cxnSp macro="">
      <xdr:nvCxnSpPr>
        <xdr:cNvPr id="375" name="直線コネクタ 374"/>
        <xdr:cNvCxnSpPr/>
      </xdr:nvCxnSpPr>
      <xdr:spPr>
        <a:xfrm flipV="1">
          <a:off x="1320800" y="12711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85" name="楕円 384"/>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104157</xdr:rowOff>
    </xdr:from>
    <xdr:ext cx="762000" cy="259045"/>
    <xdr:sp macro="" textlink="">
      <xdr:nvSpPr>
        <xdr:cNvPr id="386" name="公債費該当値テキスト"/>
        <xdr:cNvSpPr txBox="1"/>
      </xdr:nvSpPr>
      <xdr:spPr>
        <a:xfrm>
          <a:off x="4914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87" name="楕円 386"/>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170832</xdr:rowOff>
    </xdr:from>
    <xdr:ext cx="736600" cy="259045"/>
    <xdr:sp macro="" textlink="">
      <xdr:nvSpPr>
        <xdr:cNvPr id="388" name="テキスト ボックス 387"/>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36195</xdr:rowOff>
    </xdr:from>
    <xdr:to>
      <xdr:col>15</xdr:col>
      <xdr:colOff>149225</xdr:colOff>
      <xdr:row>74</xdr:row>
      <xdr:rowOff>137795</xdr:rowOff>
    </xdr:to>
    <xdr:sp macro="" textlink="">
      <xdr:nvSpPr>
        <xdr:cNvPr id="389" name="楕円 388"/>
        <xdr:cNvSpPr/>
      </xdr:nvSpPr>
      <xdr:spPr>
        <a:xfrm>
          <a:off x="3048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147972</xdr:rowOff>
    </xdr:from>
    <xdr:ext cx="762000" cy="259045"/>
    <xdr:sp macro="" textlink="">
      <xdr:nvSpPr>
        <xdr:cNvPr id="390" name="テキスト ボックス 389"/>
        <xdr:cNvSpPr txBox="1"/>
      </xdr:nvSpPr>
      <xdr:spPr>
        <a:xfrm>
          <a:off x="2717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144780</xdr:rowOff>
    </xdr:from>
    <xdr:to>
      <xdr:col>11</xdr:col>
      <xdr:colOff>60325</xdr:colOff>
      <xdr:row>74</xdr:row>
      <xdr:rowOff>74930</xdr:rowOff>
    </xdr:to>
    <xdr:sp macro="" textlink="">
      <xdr:nvSpPr>
        <xdr:cNvPr id="391" name="楕円 390"/>
        <xdr:cNvSpPr/>
      </xdr:nvSpPr>
      <xdr:spPr>
        <a:xfrm>
          <a:off x="2159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85107</xdr:rowOff>
    </xdr:from>
    <xdr:ext cx="762000" cy="259045"/>
    <xdr:sp macro="" textlink="">
      <xdr:nvSpPr>
        <xdr:cNvPr id="392" name="テキスト ボックス 391"/>
        <xdr:cNvSpPr txBox="1"/>
      </xdr:nvSpPr>
      <xdr:spPr>
        <a:xfrm>
          <a:off x="1828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167640</xdr:rowOff>
    </xdr:from>
    <xdr:to>
      <xdr:col>6</xdr:col>
      <xdr:colOff>171450</xdr:colOff>
      <xdr:row>74</xdr:row>
      <xdr:rowOff>97790</xdr:rowOff>
    </xdr:to>
    <xdr:sp macro="" textlink="">
      <xdr:nvSpPr>
        <xdr:cNvPr id="393" name="楕円 392"/>
        <xdr:cNvSpPr/>
      </xdr:nvSpPr>
      <xdr:spPr>
        <a:xfrm>
          <a:off x="1270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107967</xdr:rowOff>
    </xdr:from>
    <xdr:ext cx="762000" cy="259045"/>
    <xdr:sp macro="" textlink="">
      <xdr:nvSpPr>
        <xdr:cNvPr id="394" name="テキスト ボックス 393"/>
        <xdr:cNvSpPr txBox="1"/>
      </xdr:nvSpPr>
      <xdr:spPr>
        <a:xfrm>
          <a:off x="939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維持補修費の大半は除排雪経費であり、その年の降雪・積雪状況により経費の増減はあるが、削減困難な経費である。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人件費は引き続き適正配置に努める。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補助費は消防関係、ごみ・し尿など一部事務組合への負担金と、町立病院への補助金が多額となっており、経営改善が課題となっている。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77</xdr:row>
      <xdr:rowOff>60706</xdr:rowOff>
    </xdr:to>
    <xdr:cxnSp macro="">
      <xdr:nvCxnSpPr>
        <xdr:cNvPr id="425" name="直線コネクタ 424"/>
        <xdr:cNvCxnSpPr/>
      </xdr:nvCxnSpPr>
      <xdr:spPr>
        <a:xfrm>
          <a:off x="15671800" y="12992608"/>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75</xdr:row>
      <xdr:rowOff>133858</xdr:rowOff>
    </xdr:to>
    <xdr:cxnSp macro="">
      <xdr:nvCxnSpPr>
        <xdr:cNvPr id="428" name="直線コネクタ 427"/>
        <xdr:cNvCxnSpPr/>
      </xdr:nvCxnSpPr>
      <xdr:spPr>
        <a:xfrm>
          <a:off x="14782800" y="12983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124714</xdr:rowOff>
    </xdr:to>
    <xdr:cxnSp macro="">
      <xdr:nvCxnSpPr>
        <xdr:cNvPr id="431" name="直線コネクタ 430"/>
        <xdr:cNvCxnSpPr/>
      </xdr:nvCxnSpPr>
      <xdr:spPr>
        <a:xfrm>
          <a:off x="13893800" y="1276858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75</xdr:row>
      <xdr:rowOff>147574</xdr:rowOff>
    </xdr:to>
    <xdr:cxnSp macro="">
      <xdr:nvCxnSpPr>
        <xdr:cNvPr id="434" name="直線コネクタ 433"/>
        <xdr:cNvCxnSpPr/>
      </xdr:nvCxnSpPr>
      <xdr:spPr>
        <a:xfrm flipV="1">
          <a:off x="13004800" y="1276858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4" name="楕円 443"/>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5"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46" name="楕円 445"/>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47" name="テキスト ボックス 446"/>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48" name="楕円 447"/>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49" name="テキスト ボックス 448"/>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0" name="楕円 449"/>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51" name="テキスト ボックス 450"/>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2" name="楕円 451"/>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11701</xdr:rowOff>
    </xdr:from>
    <xdr:ext cx="762000" cy="259045"/>
    <xdr:sp macro="" textlink="">
      <xdr:nvSpPr>
        <xdr:cNvPr id="453" name="テキスト ボックス 45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158547</xdr:rowOff>
    </xdr:from>
    <xdr:to>
      <xdr:col>29</xdr:col>
      <xdr:colOff>127000</xdr:colOff>
      <xdr:row>17</xdr:row>
      <xdr:rowOff>25273</xdr:rowOff>
    </xdr:to>
    <xdr:cxnSp macro="">
      <xdr:nvCxnSpPr>
        <xdr:cNvPr id="52" name="直線コネクタ 51"/>
        <xdr:cNvCxnSpPr/>
      </xdr:nvCxnSpPr>
      <xdr:spPr bwMode="auto">
        <a:xfrm flipV="1">
          <a:off x="5003800" y="2949372"/>
          <a:ext cx="6477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25273</xdr:rowOff>
    </xdr:from>
    <xdr:to>
      <xdr:col>26</xdr:col>
      <xdr:colOff>50800</xdr:colOff>
      <xdr:row>17</xdr:row>
      <xdr:rowOff>87431</xdr:rowOff>
    </xdr:to>
    <xdr:cxnSp macro="">
      <xdr:nvCxnSpPr>
        <xdr:cNvPr id="55" name="直線コネクタ 54"/>
        <xdr:cNvCxnSpPr/>
      </xdr:nvCxnSpPr>
      <xdr:spPr bwMode="auto">
        <a:xfrm flipV="1">
          <a:off x="4305300" y="2987548"/>
          <a:ext cx="698500" cy="62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78145</xdr:rowOff>
    </xdr:from>
    <xdr:to>
      <xdr:col>22</xdr:col>
      <xdr:colOff>114300</xdr:colOff>
      <xdr:row>17</xdr:row>
      <xdr:rowOff>87431</xdr:rowOff>
    </xdr:to>
    <xdr:cxnSp macro="">
      <xdr:nvCxnSpPr>
        <xdr:cNvPr id="58" name="直線コネクタ 57"/>
        <xdr:cNvCxnSpPr/>
      </xdr:nvCxnSpPr>
      <xdr:spPr bwMode="auto">
        <a:xfrm>
          <a:off x="3606800" y="3040420"/>
          <a:ext cx="698500" cy="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52563</xdr:rowOff>
    </xdr:from>
    <xdr:to>
      <xdr:col>18</xdr:col>
      <xdr:colOff>177800</xdr:colOff>
      <xdr:row>17</xdr:row>
      <xdr:rowOff>78145</xdr:rowOff>
    </xdr:to>
    <xdr:cxnSp macro="">
      <xdr:nvCxnSpPr>
        <xdr:cNvPr id="61" name="直線コネクタ 60"/>
        <xdr:cNvCxnSpPr/>
      </xdr:nvCxnSpPr>
      <xdr:spPr bwMode="auto">
        <a:xfrm>
          <a:off x="2908300" y="3014838"/>
          <a:ext cx="698500" cy="2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107747</xdr:rowOff>
    </xdr:from>
    <xdr:to>
      <xdr:col>29</xdr:col>
      <xdr:colOff>177800</xdr:colOff>
      <xdr:row>17</xdr:row>
      <xdr:rowOff>37897</xdr:rowOff>
    </xdr:to>
    <xdr:sp macro="" textlink="">
      <xdr:nvSpPr>
        <xdr:cNvPr id="71" name="楕円 70"/>
        <xdr:cNvSpPr/>
      </xdr:nvSpPr>
      <xdr:spPr bwMode="auto">
        <a:xfrm>
          <a:off x="5600700" y="289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79824</xdr:rowOff>
    </xdr:from>
    <xdr:ext cx="762000" cy="259045"/>
    <xdr:sp macro="" textlink="">
      <xdr:nvSpPr>
        <xdr:cNvPr id="72" name="人口1人当たり決算額の推移該当値テキスト130"/>
        <xdr:cNvSpPr txBox="1"/>
      </xdr:nvSpPr>
      <xdr:spPr>
        <a:xfrm>
          <a:off x="5740400" y="28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145923</xdr:rowOff>
    </xdr:from>
    <xdr:to>
      <xdr:col>26</xdr:col>
      <xdr:colOff>101600</xdr:colOff>
      <xdr:row>17</xdr:row>
      <xdr:rowOff>76073</xdr:rowOff>
    </xdr:to>
    <xdr:sp macro="" textlink="">
      <xdr:nvSpPr>
        <xdr:cNvPr id="73" name="楕円 72"/>
        <xdr:cNvSpPr/>
      </xdr:nvSpPr>
      <xdr:spPr bwMode="auto">
        <a:xfrm>
          <a:off x="4953000" y="293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60850</xdr:rowOff>
    </xdr:from>
    <xdr:ext cx="736600" cy="259045"/>
    <xdr:sp macro="" textlink="">
      <xdr:nvSpPr>
        <xdr:cNvPr id="74" name="テキスト ボックス 73"/>
        <xdr:cNvSpPr txBox="1"/>
      </xdr:nvSpPr>
      <xdr:spPr>
        <a:xfrm>
          <a:off x="4622800" y="302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36631</xdr:rowOff>
    </xdr:from>
    <xdr:to>
      <xdr:col>22</xdr:col>
      <xdr:colOff>165100</xdr:colOff>
      <xdr:row>17</xdr:row>
      <xdr:rowOff>138231</xdr:rowOff>
    </xdr:to>
    <xdr:sp macro="" textlink="">
      <xdr:nvSpPr>
        <xdr:cNvPr id="75" name="楕円 74"/>
        <xdr:cNvSpPr/>
      </xdr:nvSpPr>
      <xdr:spPr bwMode="auto">
        <a:xfrm>
          <a:off x="4254500" y="2998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123008</xdr:rowOff>
    </xdr:from>
    <xdr:ext cx="762000" cy="259045"/>
    <xdr:sp macro="" textlink="">
      <xdr:nvSpPr>
        <xdr:cNvPr id="76" name="テキスト ボックス 75"/>
        <xdr:cNvSpPr txBox="1"/>
      </xdr:nvSpPr>
      <xdr:spPr>
        <a:xfrm>
          <a:off x="3924300" y="30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27345</xdr:rowOff>
    </xdr:from>
    <xdr:to>
      <xdr:col>19</xdr:col>
      <xdr:colOff>38100</xdr:colOff>
      <xdr:row>17</xdr:row>
      <xdr:rowOff>128945</xdr:rowOff>
    </xdr:to>
    <xdr:sp macro="" textlink="">
      <xdr:nvSpPr>
        <xdr:cNvPr id="77" name="楕円 76"/>
        <xdr:cNvSpPr/>
      </xdr:nvSpPr>
      <xdr:spPr bwMode="auto">
        <a:xfrm>
          <a:off x="3556000" y="298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113722</xdr:rowOff>
    </xdr:from>
    <xdr:ext cx="762000" cy="259045"/>
    <xdr:sp macro="" textlink="">
      <xdr:nvSpPr>
        <xdr:cNvPr id="78" name="テキスト ボックス 77"/>
        <xdr:cNvSpPr txBox="1"/>
      </xdr:nvSpPr>
      <xdr:spPr>
        <a:xfrm>
          <a:off x="3225800" y="30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1763</xdr:rowOff>
    </xdr:from>
    <xdr:to>
      <xdr:col>15</xdr:col>
      <xdr:colOff>101600</xdr:colOff>
      <xdr:row>17</xdr:row>
      <xdr:rowOff>103363</xdr:rowOff>
    </xdr:to>
    <xdr:sp macro="" textlink="">
      <xdr:nvSpPr>
        <xdr:cNvPr id="79" name="楕円 78"/>
        <xdr:cNvSpPr/>
      </xdr:nvSpPr>
      <xdr:spPr bwMode="auto">
        <a:xfrm>
          <a:off x="2857500" y="29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88140</xdr:rowOff>
    </xdr:from>
    <xdr:ext cx="762000" cy="259045"/>
    <xdr:sp macro="" textlink="">
      <xdr:nvSpPr>
        <xdr:cNvPr id="80" name="テキスト ボックス 79"/>
        <xdr:cNvSpPr txBox="1"/>
      </xdr:nvSpPr>
      <xdr:spPr>
        <a:xfrm>
          <a:off x="2527300" y="30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208249</xdr:rowOff>
    </xdr:from>
    <xdr:to>
      <xdr:col>29</xdr:col>
      <xdr:colOff>127000</xdr:colOff>
      <xdr:row>35</xdr:row>
      <xdr:rowOff>254444</xdr:rowOff>
    </xdr:to>
    <xdr:cxnSp macro="">
      <xdr:nvCxnSpPr>
        <xdr:cNvPr id="114" name="直線コネクタ 113"/>
        <xdr:cNvCxnSpPr/>
      </xdr:nvCxnSpPr>
      <xdr:spPr bwMode="auto">
        <a:xfrm flipV="1">
          <a:off x="5003800" y="6818599"/>
          <a:ext cx="647700" cy="4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254444</xdr:rowOff>
    </xdr:from>
    <xdr:to>
      <xdr:col>26</xdr:col>
      <xdr:colOff>50800</xdr:colOff>
      <xdr:row>35</xdr:row>
      <xdr:rowOff>269475</xdr:rowOff>
    </xdr:to>
    <xdr:cxnSp macro="">
      <xdr:nvCxnSpPr>
        <xdr:cNvPr id="117" name="直線コネクタ 116"/>
        <xdr:cNvCxnSpPr/>
      </xdr:nvCxnSpPr>
      <xdr:spPr bwMode="auto">
        <a:xfrm flipV="1">
          <a:off x="4305300" y="6864794"/>
          <a:ext cx="698500" cy="1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269475</xdr:rowOff>
    </xdr:from>
    <xdr:to>
      <xdr:col>22</xdr:col>
      <xdr:colOff>114300</xdr:colOff>
      <xdr:row>35</xdr:row>
      <xdr:rowOff>340113</xdr:rowOff>
    </xdr:to>
    <xdr:cxnSp macro="">
      <xdr:nvCxnSpPr>
        <xdr:cNvPr id="120" name="直線コネクタ 119"/>
        <xdr:cNvCxnSpPr/>
      </xdr:nvCxnSpPr>
      <xdr:spPr bwMode="auto">
        <a:xfrm flipV="1">
          <a:off x="3606800" y="6879825"/>
          <a:ext cx="698500" cy="70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340113</xdr:rowOff>
    </xdr:from>
    <xdr:to>
      <xdr:col>18</xdr:col>
      <xdr:colOff>177800</xdr:colOff>
      <xdr:row>36</xdr:row>
      <xdr:rowOff>3289</xdr:rowOff>
    </xdr:to>
    <xdr:cxnSp macro="">
      <xdr:nvCxnSpPr>
        <xdr:cNvPr id="123" name="直線コネクタ 122"/>
        <xdr:cNvCxnSpPr/>
      </xdr:nvCxnSpPr>
      <xdr:spPr bwMode="auto">
        <a:xfrm flipV="1">
          <a:off x="2908300" y="6950463"/>
          <a:ext cx="698500" cy="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157449</xdr:rowOff>
    </xdr:from>
    <xdr:to>
      <xdr:col>29</xdr:col>
      <xdr:colOff>177800</xdr:colOff>
      <xdr:row>35</xdr:row>
      <xdr:rowOff>259049</xdr:rowOff>
    </xdr:to>
    <xdr:sp macro="" textlink="">
      <xdr:nvSpPr>
        <xdr:cNvPr id="133" name="楕円 132"/>
        <xdr:cNvSpPr/>
      </xdr:nvSpPr>
      <xdr:spPr bwMode="auto">
        <a:xfrm>
          <a:off x="5600700" y="676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2526</xdr:rowOff>
    </xdr:from>
    <xdr:ext cx="762000" cy="259045"/>
    <xdr:sp macro="" textlink="">
      <xdr:nvSpPr>
        <xdr:cNvPr id="134" name="人口1人当たり決算額の推移該当値テキスト445"/>
        <xdr:cNvSpPr txBox="1"/>
      </xdr:nvSpPr>
      <xdr:spPr>
        <a:xfrm>
          <a:off x="5740400" y="661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203644</xdr:rowOff>
    </xdr:from>
    <xdr:to>
      <xdr:col>26</xdr:col>
      <xdr:colOff>101600</xdr:colOff>
      <xdr:row>35</xdr:row>
      <xdr:rowOff>305244</xdr:rowOff>
    </xdr:to>
    <xdr:sp macro="" textlink="">
      <xdr:nvSpPr>
        <xdr:cNvPr id="135" name="楕円 134"/>
        <xdr:cNvSpPr/>
      </xdr:nvSpPr>
      <xdr:spPr bwMode="auto">
        <a:xfrm>
          <a:off x="4953000" y="6813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315421</xdr:rowOff>
    </xdr:from>
    <xdr:ext cx="736600" cy="259045"/>
    <xdr:sp macro="" textlink="">
      <xdr:nvSpPr>
        <xdr:cNvPr id="136" name="テキスト ボックス 135"/>
        <xdr:cNvSpPr txBox="1"/>
      </xdr:nvSpPr>
      <xdr:spPr>
        <a:xfrm>
          <a:off x="4622800" y="6582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218675</xdr:rowOff>
    </xdr:from>
    <xdr:to>
      <xdr:col>22</xdr:col>
      <xdr:colOff>165100</xdr:colOff>
      <xdr:row>35</xdr:row>
      <xdr:rowOff>320275</xdr:rowOff>
    </xdr:to>
    <xdr:sp macro="" textlink="">
      <xdr:nvSpPr>
        <xdr:cNvPr id="137" name="楕円 136"/>
        <xdr:cNvSpPr/>
      </xdr:nvSpPr>
      <xdr:spPr bwMode="auto">
        <a:xfrm>
          <a:off x="4254500" y="682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330452</xdr:rowOff>
    </xdr:from>
    <xdr:ext cx="762000" cy="259045"/>
    <xdr:sp macro="" textlink="">
      <xdr:nvSpPr>
        <xdr:cNvPr id="138" name="テキスト ボックス 137"/>
        <xdr:cNvSpPr txBox="1"/>
      </xdr:nvSpPr>
      <xdr:spPr>
        <a:xfrm>
          <a:off x="3924300" y="659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289313</xdr:rowOff>
    </xdr:from>
    <xdr:to>
      <xdr:col>19</xdr:col>
      <xdr:colOff>38100</xdr:colOff>
      <xdr:row>36</xdr:row>
      <xdr:rowOff>48013</xdr:rowOff>
    </xdr:to>
    <xdr:sp macro="" textlink="">
      <xdr:nvSpPr>
        <xdr:cNvPr id="139" name="楕円 138"/>
        <xdr:cNvSpPr/>
      </xdr:nvSpPr>
      <xdr:spPr bwMode="auto">
        <a:xfrm>
          <a:off x="3556000" y="689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32790</xdr:rowOff>
    </xdr:from>
    <xdr:ext cx="762000" cy="259045"/>
    <xdr:sp macro="" textlink="">
      <xdr:nvSpPr>
        <xdr:cNvPr id="140" name="テキスト ボックス 139"/>
        <xdr:cNvSpPr txBox="1"/>
      </xdr:nvSpPr>
      <xdr:spPr>
        <a:xfrm>
          <a:off x="3225800" y="69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295389</xdr:rowOff>
    </xdr:from>
    <xdr:to>
      <xdr:col>15</xdr:col>
      <xdr:colOff>101600</xdr:colOff>
      <xdr:row>36</xdr:row>
      <xdr:rowOff>54089</xdr:rowOff>
    </xdr:to>
    <xdr:sp macro="" textlink="">
      <xdr:nvSpPr>
        <xdr:cNvPr id="141" name="楕円 140"/>
        <xdr:cNvSpPr/>
      </xdr:nvSpPr>
      <xdr:spPr bwMode="auto">
        <a:xfrm>
          <a:off x="2857500" y="690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38866</xdr:rowOff>
    </xdr:from>
    <xdr:ext cx="762000" cy="259045"/>
    <xdr:sp macro="" textlink="">
      <xdr:nvSpPr>
        <xdr:cNvPr id="142" name="テキスト ボックス 141"/>
        <xdr:cNvSpPr txBox="1"/>
      </xdr:nvSpPr>
      <xdr:spPr>
        <a:xfrm>
          <a:off x="2527300" y="699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9,675
9,565
170.21
6,899,722
6,659,986
234,157
4,351,561
6,760,098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88216</xdr:rowOff>
    </xdr:from>
    <xdr:to>
      <xdr:col>24</xdr:col>
      <xdr:colOff>63500</xdr:colOff>
      <xdr:row>36</xdr:row>
      <xdr:rowOff>132956</xdr:rowOff>
    </xdr:to>
    <xdr:cxnSp macro="">
      <xdr:nvCxnSpPr>
        <xdr:cNvPr id="63" name="直線コネクタ 62"/>
        <xdr:cNvCxnSpPr/>
      </xdr:nvCxnSpPr>
      <xdr:spPr>
        <a:xfrm flipV="1">
          <a:off x="3797300" y="6260416"/>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132956</xdr:rowOff>
    </xdr:from>
    <xdr:to>
      <xdr:col>19</xdr:col>
      <xdr:colOff>177800</xdr:colOff>
      <xdr:row>37</xdr:row>
      <xdr:rowOff>70793</xdr:rowOff>
    </xdr:to>
    <xdr:cxnSp macro="">
      <xdr:nvCxnSpPr>
        <xdr:cNvPr id="66" name="直線コネクタ 65"/>
        <xdr:cNvCxnSpPr/>
      </xdr:nvCxnSpPr>
      <xdr:spPr>
        <a:xfrm flipV="1">
          <a:off x="2908300" y="6305156"/>
          <a:ext cx="889000" cy="10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124433</xdr:rowOff>
    </xdr:from>
    <xdr:to>
      <xdr:col>15</xdr:col>
      <xdr:colOff>50800</xdr:colOff>
      <xdr:row>37</xdr:row>
      <xdr:rowOff>70793</xdr:rowOff>
    </xdr:to>
    <xdr:cxnSp macro="">
      <xdr:nvCxnSpPr>
        <xdr:cNvPr id="69" name="直線コネクタ 68"/>
        <xdr:cNvCxnSpPr/>
      </xdr:nvCxnSpPr>
      <xdr:spPr>
        <a:xfrm>
          <a:off x="2019300" y="6296633"/>
          <a:ext cx="8890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124433</xdr:rowOff>
    </xdr:from>
    <xdr:to>
      <xdr:col>10</xdr:col>
      <xdr:colOff>114300</xdr:colOff>
      <xdr:row>36</xdr:row>
      <xdr:rowOff>131438</xdr:rowOff>
    </xdr:to>
    <xdr:cxnSp macro="">
      <xdr:nvCxnSpPr>
        <xdr:cNvPr id="72" name="直線コネクタ 71"/>
        <xdr:cNvCxnSpPr/>
      </xdr:nvCxnSpPr>
      <xdr:spPr>
        <a:xfrm flipV="1">
          <a:off x="1130300" y="6296633"/>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37416</xdr:rowOff>
    </xdr:from>
    <xdr:to>
      <xdr:col>24</xdr:col>
      <xdr:colOff>114300</xdr:colOff>
      <xdr:row>36</xdr:row>
      <xdr:rowOff>139016</xdr:rowOff>
    </xdr:to>
    <xdr:sp macro="" textlink="">
      <xdr:nvSpPr>
        <xdr:cNvPr id="82" name="楕円 81"/>
        <xdr:cNvSpPr/>
      </xdr:nvSpPr>
      <xdr:spPr>
        <a:xfrm>
          <a:off x="4584700" y="62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15843</xdr:rowOff>
    </xdr:from>
    <xdr:ext cx="534377" cy="259045"/>
    <xdr:sp macro="" textlink="">
      <xdr:nvSpPr>
        <xdr:cNvPr id="83" name="人件費該当値テキスト"/>
        <xdr:cNvSpPr txBox="1"/>
      </xdr:nvSpPr>
      <xdr:spPr>
        <a:xfrm>
          <a:off x="4686300" y="618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82156</xdr:rowOff>
    </xdr:from>
    <xdr:to>
      <xdr:col>20</xdr:col>
      <xdr:colOff>38100</xdr:colOff>
      <xdr:row>37</xdr:row>
      <xdr:rowOff>12306</xdr:rowOff>
    </xdr:to>
    <xdr:sp macro="" textlink="">
      <xdr:nvSpPr>
        <xdr:cNvPr id="84" name="楕円 83"/>
        <xdr:cNvSpPr/>
      </xdr:nvSpPr>
      <xdr:spPr>
        <a:xfrm>
          <a:off x="3746500" y="62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3433</xdr:rowOff>
    </xdr:from>
    <xdr:ext cx="534377" cy="259045"/>
    <xdr:sp macro="" textlink="">
      <xdr:nvSpPr>
        <xdr:cNvPr id="85" name="テキスト ボックス 84"/>
        <xdr:cNvSpPr txBox="1"/>
      </xdr:nvSpPr>
      <xdr:spPr>
        <a:xfrm>
          <a:off x="3530111" y="63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19993</xdr:rowOff>
    </xdr:from>
    <xdr:to>
      <xdr:col>15</xdr:col>
      <xdr:colOff>101600</xdr:colOff>
      <xdr:row>37</xdr:row>
      <xdr:rowOff>121593</xdr:rowOff>
    </xdr:to>
    <xdr:sp macro="" textlink="">
      <xdr:nvSpPr>
        <xdr:cNvPr id="86" name="楕円 85"/>
        <xdr:cNvSpPr/>
      </xdr:nvSpPr>
      <xdr:spPr>
        <a:xfrm>
          <a:off x="2857500" y="6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112720</xdr:rowOff>
    </xdr:from>
    <xdr:ext cx="534377" cy="259045"/>
    <xdr:sp macro="" textlink="">
      <xdr:nvSpPr>
        <xdr:cNvPr id="87" name="テキスト ボックス 86"/>
        <xdr:cNvSpPr txBox="1"/>
      </xdr:nvSpPr>
      <xdr:spPr>
        <a:xfrm>
          <a:off x="2641111" y="64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73633</xdr:rowOff>
    </xdr:from>
    <xdr:to>
      <xdr:col>10</xdr:col>
      <xdr:colOff>165100</xdr:colOff>
      <xdr:row>37</xdr:row>
      <xdr:rowOff>3783</xdr:rowOff>
    </xdr:to>
    <xdr:sp macro="" textlink="">
      <xdr:nvSpPr>
        <xdr:cNvPr id="88" name="楕円 87"/>
        <xdr:cNvSpPr/>
      </xdr:nvSpPr>
      <xdr:spPr>
        <a:xfrm>
          <a:off x="1968500" y="62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166360</xdr:rowOff>
    </xdr:from>
    <xdr:ext cx="534377" cy="259045"/>
    <xdr:sp macro="" textlink="">
      <xdr:nvSpPr>
        <xdr:cNvPr id="89" name="テキスト ボックス 88"/>
        <xdr:cNvSpPr txBox="1"/>
      </xdr:nvSpPr>
      <xdr:spPr>
        <a:xfrm>
          <a:off x="1752111" y="63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80638</xdr:rowOff>
    </xdr:from>
    <xdr:to>
      <xdr:col>6</xdr:col>
      <xdr:colOff>38100</xdr:colOff>
      <xdr:row>37</xdr:row>
      <xdr:rowOff>10788</xdr:rowOff>
    </xdr:to>
    <xdr:sp macro="" textlink="">
      <xdr:nvSpPr>
        <xdr:cNvPr id="90" name="楕円 89"/>
        <xdr:cNvSpPr/>
      </xdr:nvSpPr>
      <xdr:spPr>
        <a:xfrm>
          <a:off x="1079500" y="62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1915</xdr:rowOff>
    </xdr:from>
    <xdr:ext cx="534377" cy="259045"/>
    <xdr:sp macro="" textlink="">
      <xdr:nvSpPr>
        <xdr:cNvPr id="91" name="テキスト ボックス 90"/>
        <xdr:cNvSpPr txBox="1"/>
      </xdr:nvSpPr>
      <xdr:spPr>
        <a:xfrm>
          <a:off x="863111" y="63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44241</xdr:rowOff>
    </xdr:from>
    <xdr:to>
      <xdr:col>24</xdr:col>
      <xdr:colOff>63500</xdr:colOff>
      <xdr:row>57</xdr:row>
      <xdr:rowOff>68388</xdr:rowOff>
    </xdr:to>
    <xdr:cxnSp macro="">
      <xdr:nvCxnSpPr>
        <xdr:cNvPr id="120" name="直線コネクタ 119"/>
        <xdr:cNvCxnSpPr/>
      </xdr:nvCxnSpPr>
      <xdr:spPr>
        <a:xfrm flipV="1">
          <a:off x="3797300" y="9816891"/>
          <a:ext cx="838200" cy="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24330</xdr:rowOff>
    </xdr:from>
    <xdr:to>
      <xdr:col>19</xdr:col>
      <xdr:colOff>177800</xdr:colOff>
      <xdr:row>57</xdr:row>
      <xdr:rowOff>68388</xdr:rowOff>
    </xdr:to>
    <xdr:cxnSp macro="">
      <xdr:nvCxnSpPr>
        <xdr:cNvPr id="123" name="直線コネクタ 122"/>
        <xdr:cNvCxnSpPr/>
      </xdr:nvCxnSpPr>
      <xdr:spPr>
        <a:xfrm>
          <a:off x="2908300" y="9796980"/>
          <a:ext cx="889000" cy="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24330</xdr:rowOff>
    </xdr:from>
    <xdr:to>
      <xdr:col>15</xdr:col>
      <xdr:colOff>50800</xdr:colOff>
      <xdr:row>57</xdr:row>
      <xdr:rowOff>45627</xdr:rowOff>
    </xdr:to>
    <xdr:cxnSp macro="">
      <xdr:nvCxnSpPr>
        <xdr:cNvPr id="126" name="直線コネクタ 125"/>
        <xdr:cNvCxnSpPr/>
      </xdr:nvCxnSpPr>
      <xdr:spPr>
        <a:xfrm flipV="1">
          <a:off x="2019300" y="9796980"/>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41779</xdr:rowOff>
    </xdr:from>
    <xdr:to>
      <xdr:col>10</xdr:col>
      <xdr:colOff>114300</xdr:colOff>
      <xdr:row>57</xdr:row>
      <xdr:rowOff>45627</xdr:rowOff>
    </xdr:to>
    <xdr:cxnSp macro="">
      <xdr:nvCxnSpPr>
        <xdr:cNvPr id="129" name="直線コネクタ 128"/>
        <xdr:cNvCxnSpPr/>
      </xdr:nvCxnSpPr>
      <xdr:spPr>
        <a:xfrm>
          <a:off x="1130300" y="981442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164891</xdr:rowOff>
    </xdr:from>
    <xdr:to>
      <xdr:col>24</xdr:col>
      <xdr:colOff>114300</xdr:colOff>
      <xdr:row>57</xdr:row>
      <xdr:rowOff>95041</xdr:rowOff>
    </xdr:to>
    <xdr:sp macro="" textlink="">
      <xdr:nvSpPr>
        <xdr:cNvPr id="139" name="楕円 138"/>
        <xdr:cNvSpPr/>
      </xdr:nvSpPr>
      <xdr:spPr>
        <a:xfrm>
          <a:off x="4584700" y="97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143318</xdr:rowOff>
    </xdr:from>
    <xdr:ext cx="534377" cy="259045"/>
    <xdr:sp macro="" textlink="">
      <xdr:nvSpPr>
        <xdr:cNvPr id="140" name="物件費該当値テキスト"/>
        <xdr:cNvSpPr txBox="1"/>
      </xdr:nvSpPr>
      <xdr:spPr>
        <a:xfrm>
          <a:off x="4686300" y="97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17588</xdr:rowOff>
    </xdr:from>
    <xdr:to>
      <xdr:col>20</xdr:col>
      <xdr:colOff>38100</xdr:colOff>
      <xdr:row>57</xdr:row>
      <xdr:rowOff>119188</xdr:rowOff>
    </xdr:to>
    <xdr:sp macro="" textlink="">
      <xdr:nvSpPr>
        <xdr:cNvPr id="141" name="楕円 140"/>
        <xdr:cNvSpPr/>
      </xdr:nvSpPr>
      <xdr:spPr>
        <a:xfrm>
          <a:off x="3746500" y="97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110315</xdr:rowOff>
    </xdr:from>
    <xdr:ext cx="534377" cy="259045"/>
    <xdr:sp macro="" textlink="">
      <xdr:nvSpPr>
        <xdr:cNvPr id="142" name="テキスト ボックス 141"/>
        <xdr:cNvSpPr txBox="1"/>
      </xdr:nvSpPr>
      <xdr:spPr>
        <a:xfrm>
          <a:off x="3530111" y="98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144980</xdr:rowOff>
    </xdr:from>
    <xdr:to>
      <xdr:col>15</xdr:col>
      <xdr:colOff>101600</xdr:colOff>
      <xdr:row>57</xdr:row>
      <xdr:rowOff>75130</xdr:rowOff>
    </xdr:to>
    <xdr:sp macro="" textlink="">
      <xdr:nvSpPr>
        <xdr:cNvPr id="143" name="楕円 142"/>
        <xdr:cNvSpPr/>
      </xdr:nvSpPr>
      <xdr:spPr>
        <a:xfrm>
          <a:off x="2857500" y="97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66257</xdr:rowOff>
    </xdr:from>
    <xdr:ext cx="534377" cy="259045"/>
    <xdr:sp macro="" textlink="">
      <xdr:nvSpPr>
        <xdr:cNvPr id="144" name="テキスト ボックス 143"/>
        <xdr:cNvSpPr txBox="1"/>
      </xdr:nvSpPr>
      <xdr:spPr>
        <a:xfrm>
          <a:off x="2641111" y="983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166277</xdr:rowOff>
    </xdr:from>
    <xdr:to>
      <xdr:col>10</xdr:col>
      <xdr:colOff>165100</xdr:colOff>
      <xdr:row>57</xdr:row>
      <xdr:rowOff>96427</xdr:rowOff>
    </xdr:to>
    <xdr:sp macro="" textlink="">
      <xdr:nvSpPr>
        <xdr:cNvPr id="145" name="楕円 144"/>
        <xdr:cNvSpPr/>
      </xdr:nvSpPr>
      <xdr:spPr>
        <a:xfrm>
          <a:off x="1968500" y="97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87554</xdr:rowOff>
    </xdr:from>
    <xdr:ext cx="534377" cy="259045"/>
    <xdr:sp macro="" textlink="">
      <xdr:nvSpPr>
        <xdr:cNvPr id="146" name="テキスト ボックス 145"/>
        <xdr:cNvSpPr txBox="1"/>
      </xdr:nvSpPr>
      <xdr:spPr>
        <a:xfrm>
          <a:off x="1752111" y="98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162429</xdr:rowOff>
    </xdr:from>
    <xdr:to>
      <xdr:col>6</xdr:col>
      <xdr:colOff>38100</xdr:colOff>
      <xdr:row>57</xdr:row>
      <xdr:rowOff>92579</xdr:rowOff>
    </xdr:to>
    <xdr:sp macro="" textlink="">
      <xdr:nvSpPr>
        <xdr:cNvPr id="147" name="楕円 146"/>
        <xdr:cNvSpPr/>
      </xdr:nvSpPr>
      <xdr:spPr>
        <a:xfrm>
          <a:off x="1079500" y="97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83706</xdr:rowOff>
    </xdr:from>
    <xdr:ext cx="534377" cy="259045"/>
    <xdr:sp macro="" textlink="">
      <xdr:nvSpPr>
        <xdr:cNvPr id="148" name="テキスト ボックス 147"/>
        <xdr:cNvSpPr txBox="1"/>
      </xdr:nvSpPr>
      <xdr:spPr>
        <a:xfrm>
          <a:off x="863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13132</xdr:rowOff>
    </xdr:from>
    <xdr:to>
      <xdr:col>24</xdr:col>
      <xdr:colOff>63500</xdr:colOff>
      <xdr:row>74</xdr:row>
      <xdr:rowOff>93866</xdr:rowOff>
    </xdr:to>
    <xdr:cxnSp macro="">
      <xdr:nvCxnSpPr>
        <xdr:cNvPr id="177" name="直線コネクタ 176"/>
        <xdr:cNvCxnSpPr/>
      </xdr:nvCxnSpPr>
      <xdr:spPr>
        <a:xfrm>
          <a:off x="3797300" y="12700432"/>
          <a:ext cx="838200" cy="8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13132</xdr:rowOff>
    </xdr:from>
    <xdr:to>
      <xdr:col>19</xdr:col>
      <xdr:colOff>177800</xdr:colOff>
      <xdr:row>74</xdr:row>
      <xdr:rowOff>87465</xdr:rowOff>
    </xdr:to>
    <xdr:cxnSp macro="">
      <xdr:nvCxnSpPr>
        <xdr:cNvPr id="180" name="直線コネクタ 179"/>
        <xdr:cNvCxnSpPr/>
      </xdr:nvCxnSpPr>
      <xdr:spPr>
        <a:xfrm flipV="1">
          <a:off x="2908300" y="12700432"/>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87465</xdr:rowOff>
    </xdr:from>
    <xdr:to>
      <xdr:col>15</xdr:col>
      <xdr:colOff>50800</xdr:colOff>
      <xdr:row>75</xdr:row>
      <xdr:rowOff>21666</xdr:rowOff>
    </xdr:to>
    <xdr:cxnSp macro="">
      <xdr:nvCxnSpPr>
        <xdr:cNvPr id="183" name="直線コネクタ 182"/>
        <xdr:cNvCxnSpPr/>
      </xdr:nvCxnSpPr>
      <xdr:spPr>
        <a:xfrm flipV="1">
          <a:off x="2019300" y="12774765"/>
          <a:ext cx="8890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22428</xdr:rowOff>
    </xdr:from>
    <xdr:to>
      <xdr:col>10</xdr:col>
      <xdr:colOff>114300</xdr:colOff>
      <xdr:row>75</xdr:row>
      <xdr:rowOff>21666</xdr:rowOff>
    </xdr:to>
    <xdr:cxnSp macro="">
      <xdr:nvCxnSpPr>
        <xdr:cNvPr id="186" name="直線コネクタ 185"/>
        <xdr:cNvCxnSpPr/>
      </xdr:nvCxnSpPr>
      <xdr:spPr>
        <a:xfrm>
          <a:off x="1130300" y="12709728"/>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43066</xdr:rowOff>
    </xdr:from>
    <xdr:to>
      <xdr:col>24</xdr:col>
      <xdr:colOff>114300</xdr:colOff>
      <xdr:row>74</xdr:row>
      <xdr:rowOff>144666</xdr:rowOff>
    </xdr:to>
    <xdr:sp macro="" textlink="">
      <xdr:nvSpPr>
        <xdr:cNvPr id="196" name="楕円 195"/>
        <xdr:cNvSpPr/>
      </xdr:nvSpPr>
      <xdr:spPr>
        <a:xfrm>
          <a:off x="4584700" y="127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65943</xdr:rowOff>
    </xdr:from>
    <xdr:ext cx="534377" cy="259045"/>
    <xdr:sp macro="" textlink="">
      <xdr:nvSpPr>
        <xdr:cNvPr id="197" name="維持補修費該当値テキスト"/>
        <xdr:cNvSpPr txBox="1"/>
      </xdr:nvSpPr>
      <xdr:spPr>
        <a:xfrm>
          <a:off x="4686300" y="125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133782</xdr:rowOff>
    </xdr:from>
    <xdr:to>
      <xdr:col>20</xdr:col>
      <xdr:colOff>38100</xdr:colOff>
      <xdr:row>74</xdr:row>
      <xdr:rowOff>63932</xdr:rowOff>
    </xdr:to>
    <xdr:sp macro="" textlink="">
      <xdr:nvSpPr>
        <xdr:cNvPr id="198" name="楕円 197"/>
        <xdr:cNvSpPr/>
      </xdr:nvSpPr>
      <xdr:spPr>
        <a:xfrm>
          <a:off x="3746500" y="126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80459</xdr:rowOff>
    </xdr:from>
    <xdr:ext cx="534377" cy="259045"/>
    <xdr:sp macro="" textlink="">
      <xdr:nvSpPr>
        <xdr:cNvPr id="199" name="テキスト ボックス 198"/>
        <xdr:cNvSpPr txBox="1"/>
      </xdr:nvSpPr>
      <xdr:spPr>
        <a:xfrm>
          <a:off x="3530111" y="124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36665</xdr:rowOff>
    </xdr:from>
    <xdr:to>
      <xdr:col>15</xdr:col>
      <xdr:colOff>101600</xdr:colOff>
      <xdr:row>74</xdr:row>
      <xdr:rowOff>138265</xdr:rowOff>
    </xdr:to>
    <xdr:sp macro="" textlink="">
      <xdr:nvSpPr>
        <xdr:cNvPr id="200" name="楕円 199"/>
        <xdr:cNvSpPr/>
      </xdr:nvSpPr>
      <xdr:spPr>
        <a:xfrm>
          <a:off x="2857500" y="127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154792</xdr:rowOff>
    </xdr:from>
    <xdr:ext cx="534377" cy="259045"/>
    <xdr:sp macro="" textlink="">
      <xdr:nvSpPr>
        <xdr:cNvPr id="201" name="テキスト ボックス 200"/>
        <xdr:cNvSpPr txBox="1"/>
      </xdr:nvSpPr>
      <xdr:spPr>
        <a:xfrm>
          <a:off x="2641111" y="124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142316</xdr:rowOff>
    </xdr:from>
    <xdr:to>
      <xdr:col>10</xdr:col>
      <xdr:colOff>165100</xdr:colOff>
      <xdr:row>75</xdr:row>
      <xdr:rowOff>72466</xdr:rowOff>
    </xdr:to>
    <xdr:sp macro="" textlink="">
      <xdr:nvSpPr>
        <xdr:cNvPr id="202" name="楕円 201"/>
        <xdr:cNvSpPr/>
      </xdr:nvSpPr>
      <xdr:spPr>
        <a:xfrm>
          <a:off x="1968500" y="128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88993</xdr:rowOff>
    </xdr:from>
    <xdr:ext cx="534377" cy="259045"/>
    <xdr:sp macro="" textlink="">
      <xdr:nvSpPr>
        <xdr:cNvPr id="203" name="テキスト ボックス 202"/>
        <xdr:cNvSpPr txBox="1"/>
      </xdr:nvSpPr>
      <xdr:spPr>
        <a:xfrm>
          <a:off x="1752111" y="126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143078</xdr:rowOff>
    </xdr:from>
    <xdr:to>
      <xdr:col>6</xdr:col>
      <xdr:colOff>38100</xdr:colOff>
      <xdr:row>74</xdr:row>
      <xdr:rowOff>73228</xdr:rowOff>
    </xdr:to>
    <xdr:sp macro="" textlink="">
      <xdr:nvSpPr>
        <xdr:cNvPr id="204" name="楕円 203"/>
        <xdr:cNvSpPr/>
      </xdr:nvSpPr>
      <xdr:spPr>
        <a:xfrm>
          <a:off x="1079500" y="126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89755</xdr:rowOff>
    </xdr:from>
    <xdr:ext cx="534377" cy="259045"/>
    <xdr:sp macro="" textlink="">
      <xdr:nvSpPr>
        <xdr:cNvPr id="205" name="テキスト ボックス 204"/>
        <xdr:cNvSpPr txBox="1"/>
      </xdr:nvSpPr>
      <xdr:spPr>
        <a:xfrm>
          <a:off x="863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3530</xdr:rowOff>
    </xdr:from>
    <xdr:to>
      <xdr:col>24</xdr:col>
      <xdr:colOff>63500</xdr:colOff>
      <xdr:row>97</xdr:row>
      <xdr:rowOff>33795</xdr:rowOff>
    </xdr:to>
    <xdr:cxnSp macro="">
      <xdr:nvCxnSpPr>
        <xdr:cNvPr id="235" name="直線コネクタ 234"/>
        <xdr:cNvCxnSpPr/>
      </xdr:nvCxnSpPr>
      <xdr:spPr>
        <a:xfrm flipV="1">
          <a:off x="3797300" y="16634180"/>
          <a:ext cx="8382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30138</xdr:rowOff>
    </xdr:from>
    <xdr:to>
      <xdr:col>19</xdr:col>
      <xdr:colOff>177800</xdr:colOff>
      <xdr:row>97</xdr:row>
      <xdr:rowOff>33795</xdr:rowOff>
    </xdr:to>
    <xdr:cxnSp macro="">
      <xdr:nvCxnSpPr>
        <xdr:cNvPr id="238" name="直線コネクタ 237"/>
        <xdr:cNvCxnSpPr/>
      </xdr:nvCxnSpPr>
      <xdr:spPr>
        <a:xfrm>
          <a:off x="2908300" y="1666078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30138</xdr:rowOff>
    </xdr:from>
    <xdr:to>
      <xdr:col>15</xdr:col>
      <xdr:colOff>50800</xdr:colOff>
      <xdr:row>97</xdr:row>
      <xdr:rowOff>97662</xdr:rowOff>
    </xdr:to>
    <xdr:cxnSp macro="">
      <xdr:nvCxnSpPr>
        <xdr:cNvPr id="241" name="直線コネクタ 240"/>
        <xdr:cNvCxnSpPr/>
      </xdr:nvCxnSpPr>
      <xdr:spPr>
        <a:xfrm flipV="1">
          <a:off x="2019300" y="16660788"/>
          <a:ext cx="889000" cy="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75527</xdr:rowOff>
    </xdr:from>
    <xdr:to>
      <xdr:col>10</xdr:col>
      <xdr:colOff>114300</xdr:colOff>
      <xdr:row>97</xdr:row>
      <xdr:rowOff>97662</xdr:rowOff>
    </xdr:to>
    <xdr:cxnSp macro="">
      <xdr:nvCxnSpPr>
        <xdr:cNvPr id="244" name="直線コネクタ 243"/>
        <xdr:cNvCxnSpPr/>
      </xdr:nvCxnSpPr>
      <xdr:spPr>
        <a:xfrm>
          <a:off x="1130300" y="16706177"/>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124180</xdr:rowOff>
    </xdr:from>
    <xdr:to>
      <xdr:col>24</xdr:col>
      <xdr:colOff>114300</xdr:colOff>
      <xdr:row>97</xdr:row>
      <xdr:rowOff>54330</xdr:rowOff>
    </xdr:to>
    <xdr:sp macro="" textlink="">
      <xdr:nvSpPr>
        <xdr:cNvPr id="254" name="楕円 253"/>
        <xdr:cNvSpPr/>
      </xdr:nvSpPr>
      <xdr:spPr>
        <a:xfrm>
          <a:off x="4584700" y="1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102607</xdr:rowOff>
    </xdr:from>
    <xdr:ext cx="534377" cy="259045"/>
    <xdr:sp macro="" textlink="">
      <xdr:nvSpPr>
        <xdr:cNvPr id="255" name="扶助費該当値テキスト"/>
        <xdr:cNvSpPr txBox="1"/>
      </xdr:nvSpPr>
      <xdr:spPr>
        <a:xfrm>
          <a:off x="4686300" y="1656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154445</xdr:rowOff>
    </xdr:from>
    <xdr:to>
      <xdr:col>20</xdr:col>
      <xdr:colOff>38100</xdr:colOff>
      <xdr:row>97</xdr:row>
      <xdr:rowOff>84595</xdr:rowOff>
    </xdr:to>
    <xdr:sp macro="" textlink="">
      <xdr:nvSpPr>
        <xdr:cNvPr id="256" name="楕円 255"/>
        <xdr:cNvSpPr/>
      </xdr:nvSpPr>
      <xdr:spPr>
        <a:xfrm>
          <a:off x="3746500" y="166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75722</xdr:rowOff>
    </xdr:from>
    <xdr:ext cx="534377" cy="259045"/>
    <xdr:sp macro="" textlink="">
      <xdr:nvSpPr>
        <xdr:cNvPr id="257" name="テキスト ボックス 256"/>
        <xdr:cNvSpPr txBox="1"/>
      </xdr:nvSpPr>
      <xdr:spPr>
        <a:xfrm>
          <a:off x="3530111" y="167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150788</xdr:rowOff>
    </xdr:from>
    <xdr:to>
      <xdr:col>15</xdr:col>
      <xdr:colOff>101600</xdr:colOff>
      <xdr:row>97</xdr:row>
      <xdr:rowOff>80938</xdr:rowOff>
    </xdr:to>
    <xdr:sp macro="" textlink="">
      <xdr:nvSpPr>
        <xdr:cNvPr id="258" name="楕円 257"/>
        <xdr:cNvSpPr/>
      </xdr:nvSpPr>
      <xdr:spPr>
        <a:xfrm>
          <a:off x="2857500" y="166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72065</xdr:rowOff>
    </xdr:from>
    <xdr:ext cx="534377" cy="259045"/>
    <xdr:sp macro="" textlink="">
      <xdr:nvSpPr>
        <xdr:cNvPr id="259" name="テキスト ボックス 258"/>
        <xdr:cNvSpPr txBox="1"/>
      </xdr:nvSpPr>
      <xdr:spPr>
        <a:xfrm>
          <a:off x="2641111" y="167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46862</xdr:rowOff>
    </xdr:from>
    <xdr:to>
      <xdr:col>10</xdr:col>
      <xdr:colOff>165100</xdr:colOff>
      <xdr:row>97</xdr:row>
      <xdr:rowOff>148462</xdr:rowOff>
    </xdr:to>
    <xdr:sp macro="" textlink="">
      <xdr:nvSpPr>
        <xdr:cNvPr id="260" name="楕円 259"/>
        <xdr:cNvSpPr/>
      </xdr:nvSpPr>
      <xdr:spPr>
        <a:xfrm>
          <a:off x="1968500" y="166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139589</xdr:rowOff>
    </xdr:from>
    <xdr:ext cx="534377" cy="259045"/>
    <xdr:sp macro="" textlink="">
      <xdr:nvSpPr>
        <xdr:cNvPr id="261" name="テキスト ボックス 260"/>
        <xdr:cNvSpPr txBox="1"/>
      </xdr:nvSpPr>
      <xdr:spPr>
        <a:xfrm>
          <a:off x="1752111" y="167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24727</xdr:rowOff>
    </xdr:from>
    <xdr:to>
      <xdr:col>6</xdr:col>
      <xdr:colOff>38100</xdr:colOff>
      <xdr:row>97</xdr:row>
      <xdr:rowOff>126327</xdr:rowOff>
    </xdr:to>
    <xdr:sp macro="" textlink="">
      <xdr:nvSpPr>
        <xdr:cNvPr id="262" name="楕円 261"/>
        <xdr:cNvSpPr/>
      </xdr:nvSpPr>
      <xdr:spPr>
        <a:xfrm>
          <a:off x="1079500" y="166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117454</xdr:rowOff>
    </xdr:from>
    <xdr:ext cx="534377" cy="259045"/>
    <xdr:sp macro="" textlink="">
      <xdr:nvSpPr>
        <xdr:cNvPr id="263" name="テキスト ボックス 262"/>
        <xdr:cNvSpPr txBox="1"/>
      </xdr:nvSpPr>
      <xdr:spPr>
        <a:xfrm>
          <a:off x="863111" y="167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97461</xdr:rowOff>
    </xdr:from>
    <xdr:to>
      <xdr:col>55</xdr:col>
      <xdr:colOff>0</xdr:colOff>
      <xdr:row>36</xdr:row>
      <xdr:rowOff>108802</xdr:rowOff>
    </xdr:to>
    <xdr:cxnSp macro="">
      <xdr:nvCxnSpPr>
        <xdr:cNvPr id="290" name="直線コネクタ 289"/>
        <xdr:cNvCxnSpPr/>
      </xdr:nvCxnSpPr>
      <xdr:spPr>
        <a:xfrm>
          <a:off x="9639300" y="6269661"/>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78442</xdr:rowOff>
    </xdr:from>
    <xdr:to>
      <xdr:col>50</xdr:col>
      <xdr:colOff>114300</xdr:colOff>
      <xdr:row>36</xdr:row>
      <xdr:rowOff>97461</xdr:rowOff>
    </xdr:to>
    <xdr:cxnSp macro="">
      <xdr:nvCxnSpPr>
        <xdr:cNvPr id="293" name="直線コネクタ 292"/>
        <xdr:cNvCxnSpPr/>
      </xdr:nvCxnSpPr>
      <xdr:spPr>
        <a:xfrm>
          <a:off x="8750300" y="6250642"/>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52164</xdr:rowOff>
    </xdr:from>
    <xdr:ext cx="599010" cy="259045"/>
    <xdr:sp macro="" textlink="">
      <xdr:nvSpPr>
        <xdr:cNvPr id="295" name="テキスト ボックス 294"/>
        <xdr:cNvSpPr txBox="1"/>
      </xdr:nvSpPr>
      <xdr:spPr>
        <a:xfrm>
          <a:off x="9339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78442</xdr:rowOff>
    </xdr:from>
    <xdr:to>
      <xdr:col>45</xdr:col>
      <xdr:colOff>177800</xdr:colOff>
      <xdr:row>36</xdr:row>
      <xdr:rowOff>105959</xdr:rowOff>
    </xdr:to>
    <xdr:cxnSp macro="">
      <xdr:nvCxnSpPr>
        <xdr:cNvPr id="296" name="直線コネクタ 295"/>
        <xdr:cNvCxnSpPr/>
      </xdr:nvCxnSpPr>
      <xdr:spPr>
        <a:xfrm flipV="1">
          <a:off x="7861300" y="6250642"/>
          <a:ext cx="889000" cy="2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105959</xdr:rowOff>
    </xdr:from>
    <xdr:to>
      <xdr:col>41</xdr:col>
      <xdr:colOff>50800</xdr:colOff>
      <xdr:row>37</xdr:row>
      <xdr:rowOff>2574</xdr:rowOff>
    </xdr:to>
    <xdr:cxnSp macro="">
      <xdr:nvCxnSpPr>
        <xdr:cNvPr id="299" name="直線コネクタ 298"/>
        <xdr:cNvCxnSpPr/>
      </xdr:nvCxnSpPr>
      <xdr:spPr>
        <a:xfrm flipV="1">
          <a:off x="6972300" y="6278159"/>
          <a:ext cx="889000" cy="6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58002</xdr:rowOff>
    </xdr:from>
    <xdr:to>
      <xdr:col>55</xdr:col>
      <xdr:colOff>50800</xdr:colOff>
      <xdr:row>36</xdr:row>
      <xdr:rowOff>159602</xdr:rowOff>
    </xdr:to>
    <xdr:sp macro="" textlink="">
      <xdr:nvSpPr>
        <xdr:cNvPr id="309" name="楕円 308"/>
        <xdr:cNvSpPr/>
      </xdr:nvSpPr>
      <xdr:spPr>
        <a:xfrm>
          <a:off x="10426700" y="62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80879</xdr:rowOff>
    </xdr:from>
    <xdr:ext cx="599010" cy="259045"/>
    <xdr:sp macro="" textlink="">
      <xdr:nvSpPr>
        <xdr:cNvPr id="310" name="補助費等該当値テキスト"/>
        <xdr:cNvSpPr txBox="1"/>
      </xdr:nvSpPr>
      <xdr:spPr>
        <a:xfrm>
          <a:off x="10528300" y="60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46661</xdr:rowOff>
    </xdr:from>
    <xdr:to>
      <xdr:col>50</xdr:col>
      <xdr:colOff>165100</xdr:colOff>
      <xdr:row>36</xdr:row>
      <xdr:rowOff>148261</xdr:rowOff>
    </xdr:to>
    <xdr:sp macro="" textlink="">
      <xdr:nvSpPr>
        <xdr:cNvPr id="311" name="楕円 310"/>
        <xdr:cNvSpPr/>
      </xdr:nvSpPr>
      <xdr:spPr>
        <a:xfrm>
          <a:off x="9588500" y="62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164788</xdr:rowOff>
    </xdr:from>
    <xdr:ext cx="599010" cy="259045"/>
    <xdr:sp macro="" textlink="">
      <xdr:nvSpPr>
        <xdr:cNvPr id="312" name="テキスト ボックス 311"/>
        <xdr:cNvSpPr txBox="1"/>
      </xdr:nvSpPr>
      <xdr:spPr>
        <a:xfrm>
          <a:off x="9339795" y="599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27642</xdr:rowOff>
    </xdr:from>
    <xdr:to>
      <xdr:col>46</xdr:col>
      <xdr:colOff>38100</xdr:colOff>
      <xdr:row>36</xdr:row>
      <xdr:rowOff>129242</xdr:rowOff>
    </xdr:to>
    <xdr:sp macro="" textlink="">
      <xdr:nvSpPr>
        <xdr:cNvPr id="313" name="楕円 312"/>
        <xdr:cNvSpPr/>
      </xdr:nvSpPr>
      <xdr:spPr>
        <a:xfrm>
          <a:off x="8699500" y="61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145769</xdr:rowOff>
    </xdr:from>
    <xdr:ext cx="599010" cy="259045"/>
    <xdr:sp macro="" textlink="">
      <xdr:nvSpPr>
        <xdr:cNvPr id="314" name="テキスト ボックス 313"/>
        <xdr:cNvSpPr txBox="1"/>
      </xdr:nvSpPr>
      <xdr:spPr>
        <a:xfrm>
          <a:off x="8450795" y="597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55159</xdr:rowOff>
    </xdr:from>
    <xdr:to>
      <xdr:col>41</xdr:col>
      <xdr:colOff>101600</xdr:colOff>
      <xdr:row>36</xdr:row>
      <xdr:rowOff>156759</xdr:rowOff>
    </xdr:to>
    <xdr:sp macro="" textlink="">
      <xdr:nvSpPr>
        <xdr:cNvPr id="315" name="楕円 314"/>
        <xdr:cNvSpPr/>
      </xdr:nvSpPr>
      <xdr:spPr>
        <a:xfrm>
          <a:off x="7810500" y="62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1836</xdr:rowOff>
    </xdr:from>
    <xdr:ext cx="599010" cy="259045"/>
    <xdr:sp macro="" textlink="">
      <xdr:nvSpPr>
        <xdr:cNvPr id="316" name="テキスト ボックス 315"/>
        <xdr:cNvSpPr txBox="1"/>
      </xdr:nvSpPr>
      <xdr:spPr>
        <a:xfrm>
          <a:off x="7561795" y="600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123224</xdr:rowOff>
    </xdr:from>
    <xdr:to>
      <xdr:col>36</xdr:col>
      <xdr:colOff>165100</xdr:colOff>
      <xdr:row>37</xdr:row>
      <xdr:rowOff>53374</xdr:rowOff>
    </xdr:to>
    <xdr:sp macro="" textlink="">
      <xdr:nvSpPr>
        <xdr:cNvPr id="317" name="楕円 316"/>
        <xdr:cNvSpPr/>
      </xdr:nvSpPr>
      <xdr:spPr>
        <a:xfrm>
          <a:off x="6921500" y="62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69901</xdr:rowOff>
    </xdr:from>
    <xdr:ext cx="599010" cy="259045"/>
    <xdr:sp macro="" textlink="">
      <xdr:nvSpPr>
        <xdr:cNvPr id="318" name="テキスト ボックス 317"/>
        <xdr:cNvSpPr txBox="1"/>
      </xdr:nvSpPr>
      <xdr:spPr>
        <a:xfrm>
          <a:off x="6672795" y="607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131094</xdr:rowOff>
    </xdr:from>
    <xdr:to>
      <xdr:col>55</xdr:col>
      <xdr:colOff>0</xdr:colOff>
      <xdr:row>57</xdr:row>
      <xdr:rowOff>143136</xdr:rowOff>
    </xdr:to>
    <xdr:cxnSp macro="">
      <xdr:nvCxnSpPr>
        <xdr:cNvPr id="345" name="直線コネクタ 344"/>
        <xdr:cNvCxnSpPr/>
      </xdr:nvCxnSpPr>
      <xdr:spPr>
        <a:xfrm>
          <a:off x="9639300" y="9732294"/>
          <a:ext cx="838200" cy="18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131094</xdr:rowOff>
    </xdr:from>
    <xdr:to>
      <xdr:col>50</xdr:col>
      <xdr:colOff>114300</xdr:colOff>
      <xdr:row>57</xdr:row>
      <xdr:rowOff>16932</xdr:rowOff>
    </xdr:to>
    <xdr:cxnSp macro="">
      <xdr:nvCxnSpPr>
        <xdr:cNvPr id="348" name="直線コネクタ 347"/>
        <xdr:cNvCxnSpPr/>
      </xdr:nvCxnSpPr>
      <xdr:spPr>
        <a:xfrm flipV="1">
          <a:off x="8750300" y="9732294"/>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16932</xdr:rowOff>
    </xdr:from>
    <xdr:to>
      <xdr:col>45</xdr:col>
      <xdr:colOff>177800</xdr:colOff>
      <xdr:row>57</xdr:row>
      <xdr:rowOff>30713</xdr:rowOff>
    </xdr:to>
    <xdr:cxnSp macro="">
      <xdr:nvCxnSpPr>
        <xdr:cNvPr id="351" name="直線コネクタ 350"/>
        <xdr:cNvCxnSpPr/>
      </xdr:nvCxnSpPr>
      <xdr:spPr>
        <a:xfrm flipV="1">
          <a:off x="7861300" y="9789582"/>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30713</xdr:rowOff>
    </xdr:from>
    <xdr:to>
      <xdr:col>41</xdr:col>
      <xdr:colOff>50800</xdr:colOff>
      <xdr:row>57</xdr:row>
      <xdr:rowOff>110149</xdr:rowOff>
    </xdr:to>
    <xdr:cxnSp macro="">
      <xdr:nvCxnSpPr>
        <xdr:cNvPr id="354" name="直線コネクタ 353"/>
        <xdr:cNvCxnSpPr/>
      </xdr:nvCxnSpPr>
      <xdr:spPr>
        <a:xfrm flipV="1">
          <a:off x="6972300" y="9803363"/>
          <a:ext cx="889000" cy="7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138785</xdr:rowOff>
    </xdr:from>
    <xdr:ext cx="534377" cy="259045"/>
    <xdr:sp macro="" textlink="">
      <xdr:nvSpPr>
        <xdr:cNvPr id="356" name="テキスト ボックス 355"/>
        <xdr:cNvSpPr txBox="1"/>
      </xdr:nvSpPr>
      <xdr:spPr>
        <a:xfrm>
          <a:off x="7594111" y="9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92336</xdr:rowOff>
    </xdr:from>
    <xdr:to>
      <xdr:col>55</xdr:col>
      <xdr:colOff>50800</xdr:colOff>
      <xdr:row>58</xdr:row>
      <xdr:rowOff>22486</xdr:rowOff>
    </xdr:to>
    <xdr:sp macro="" textlink="">
      <xdr:nvSpPr>
        <xdr:cNvPr id="364" name="楕円 363"/>
        <xdr:cNvSpPr/>
      </xdr:nvSpPr>
      <xdr:spPr>
        <a:xfrm>
          <a:off x="10426700" y="98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7263</xdr:rowOff>
    </xdr:from>
    <xdr:ext cx="534377" cy="259045"/>
    <xdr:sp macro="" textlink="">
      <xdr:nvSpPr>
        <xdr:cNvPr id="365" name="普通建設事業費該当値テキスト"/>
        <xdr:cNvSpPr txBox="1"/>
      </xdr:nvSpPr>
      <xdr:spPr>
        <a:xfrm>
          <a:off x="10528300" y="97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80294</xdr:rowOff>
    </xdr:from>
    <xdr:to>
      <xdr:col>50</xdr:col>
      <xdr:colOff>165100</xdr:colOff>
      <xdr:row>57</xdr:row>
      <xdr:rowOff>10444</xdr:rowOff>
    </xdr:to>
    <xdr:sp macro="" textlink="">
      <xdr:nvSpPr>
        <xdr:cNvPr id="366" name="楕円 365"/>
        <xdr:cNvSpPr/>
      </xdr:nvSpPr>
      <xdr:spPr>
        <a:xfrm>
          <a:off x="9588500" y="968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26971</xdr:rowOff>
    </xdr:from>
    <xdr:ext cx="599010" cy="259045"/>
    <xdr:sp macro="" textlink="">
      <xdr:nvSpPr>
        <xdr:cNvPr id="367" name="テキスト ボックス 366"/>
        <xdr:cNvSpPr txBox="1"/>
      </xdr:nvSpPr>
      <xdr:spPr>
        <a:xfrm>
          <a:off x="9339795" y="94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137582</xdr:rowOff>
    </xdr:from>
    <xdr:to>
      <xdr:col>46</xdr:col>
      <xdr:colOff>38100</xdr:colOff>
      <xdr:row>57</xdr:row>
      <xdr:rowOff>67732</xdr:rowOff>
    </xdr:to>
    <xdr:sp macro="" textlink="">
      <xdr:nvSpPr>
        <xdr:cNvPr id="368" name="楕円 367"/>
        <xdr:cNvSpPr/>
      </xdr:nvSpPr>
      <xdr:spPr>
        <a:xfrm>
          <a:off x="8699500" y="97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84259</xdr:rowOff>
    </xdr:from>
    <xdr:ext cx="599010" cy="259045"/>
    <xdr:sp macro="" textlink="">
      <xdr:nvSpPr>
        <xdr:cNvPr id="369" name="テキスト ボックス 368"/>
        <xdr:cNvSpPr txBox="1"/>
      </xdr:nvSpPr>
      <xdr:spPr>
        <a:xfrm>
          <a:off x="8450795" y="951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151363</xdr:rowOff>
    </xdr:from>
    <xdr:to>
      <xdr:col>41</xdr:col>
      <xdr:colOff>101600</xdr:colOff>
      <xdr:row>57</xdr:row>
      <xdr:rowOff>81513</xdr:rowOff>
    </xdr:to>
    <xdr:sp macro="" textlink="">
      <xdr:nvSpPr>
        <xdr:cNvPr id="370" name="楕円 369"/>
        <xdr:cNvSpPr/>
      </xdr:nvSpPr>
      <xdr:spPr>
        <a:xfrm>
          <a:off x="7810500" y="97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98040</xdr:rowOff>
    </xdr:from>
    <xdr:ext cx="599010" cy="259045"/>
    <xdr:sp macro="" textlink="">
      <xdr:nvSpPr>
        <xdr:cNvPr id="371" name="テキスト ボックス 370"/>
        <xdr:cNvSpPr txBox="1"/>
      </xdr:nvSpPr>
      <xdr:spPr>
        <a:xfrm>
          <a:off x="7561795" y="952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59349</xdr:rowOff>
    </xdr:from>
    <xdr:to>
      <xdr:col>36</xdr:col>
      <xdr:colOff>165100</xdr:colOff>
      <xdr:row>57</xdr:row>
      <xdr:rowOff>160949</xdr:rowOff>
    </xdr:to>
    <xdr:sp macro="" textlink="">
      <xdr:nvSpPr>
        <xdr:cNvPr id="372" name="楕円 371"/>
        <xdr:cNvSpPr/>
      </xdr:nvSpPr>
      <xdr:spPr>
        <a:xfrm>
          <a:off x="6921500" y="98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152076</xdr:rowOff>
    </xdr:from>
    <xdr:ext cx="534377" cy="259045"/>
    <xdr:sp macro="" textlink="">
      <xdr:nvSpPr>
        <xdr:cNvPr id="373" name="テキスト ボックス 372"/>
        <xdr:cNvSpPr txBox="1"/>
      </xdr:nvSpPr>
      <xdr:spPr>
        <a:xfrm>
          <a:off x="6705111" y="99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120472</xdr:rowOff>
    </xdr:from>
    <xdr:to>
      <xdr:col>55</xdr:col>
      <xdr:colOff>0</xdr:colOff>
      <xdr:row>79</xdr:row>
      <xdr:rowOff>65069</xdr:rowOff>
    </xdr:to>
    <xdr:cxnSp macro="">
      <xdr:nvCxnSpPr>
        <xdr:cNvPr id="404" name="直線コネクタ 403"/>
        <xdr:cNvCxnSpPr/>
      </xdr:nvCxnSpPr>
      <xdr:spPr>
        <a:xfrm>
          <a:off x="9639300" y="13493572"/>
          <a:ext cx="838200" cy="1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120472</xdr:rowOff>
    </xdr:from>
    <xdr:to>
      <xdr:col>50</xdr:col>
      <xdr:colOff>114300</xdr:colOff>
      <xdr:row>79</xdr:row>
      <xdr:rowOff>38326</xdr:rowOff>
    </xdr:to>
    <xdr:cxnSp macro="">
      <xdr:nvCxnSpPr>
        <xdr:cNvPr id="407" name="直線コネクタ 406"/>
        <xdr:cNvCxnSpPr/>
      </xdr:nvCxnSpPr>
      <xdr:spPr>
        <a:xfrm flipV="1">
          <a:off x="8750300" y="13493572"/>
          <a:ext cx="889000" cy="8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65553</xdr:rowOff>
    </xdr:from>
    <xdr:to>
      <xdr:col>45</xdr:col>
      <xdr:colOff>177800</xdr:colOff>
      <xdr:row>79</xdr:row>
      <xdr:rowOff>38326</xdr:rowOff>
    </xdr:to>
    <xdr:cxnSp macro="">
      <xdr:nvCxnSpPr>
        <xdr:cNvPr id="410" name="直線コネクタ 409"/>
        <xdr:cNvCxnSpPr/>
      </xdr:nvCxnSpPr>
      <xdr:spPr>
        <a:xfrm>
          <a:off x="7861300" y="13438653"/>
          <a:ext cx="889000" cy="14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65553</xdr:rowOff>
    </xdr:from>
    <xdr:to>
      <xdr:col>41</xdr:col>
      <xdr:colOff>50800</xdr:colOff>
      <xdr:row>79</xdr:row>
      <xdr:rowOff>25902</xdr:rowOff>
    </xdr:to>
    <xdr:cxnSp macro="">
      <xdr:nvCxnSpPr>
        <xdr:cNvPr id="413" name="直線コネクタ 412"/>
        <xdr:cNvCxnSpPr/>
      </xdr:nvCxnSpPr>
      <xdr:spPr>
        <a:xfrm flipV="1">
          <a:off x="6972300" y="13438653"/>
          <a:ext cx="889000" cy="13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14269</xdr:rowOff>
    </xdr:from>
    <xdr:to>
      <xdr:col>55</xdr:col>
      <xdr:colOff>50800</xdr:colOff>
      <xdr:row>79</xdr:row>
      <xdr:rowOff>115869</xdr:rowOff>
    </xdr:to>
    <xdr:sp macro="" textlink="">
      <xdr:nvSpPr>
        <xdr:cNvPr id="423" name="楕円 422"/>
        <xdr:cNvSpPr/>
      </xdr:nvSpPr>
      <xdr:spPr>
        <a:xfrm>
          <a:off x="10426700" y="135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100646</xdr:rowOff>
    </xdr:from>
    <xdr:ext cx="534377" cy="259045"/>
    <xdr:sp macro="" textlink="">
      <xdr:nvSpPr>
        <xdr:cNvPr id="424" name="普通建設事業費 （ うち新規整備　）該当値テキスト"/>
        <xdr:cNvSpPr txBox="1"/>
      </xdr:nvSpPr>
      <xdr:spPr>
        <a:xfrm>
          <a:off x="10528300" y="134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69672</xdr:rowOff>
    </xdr:from>
    <xdr:to>
      <xdr:col>50</xdr:col>
      <xdr:colOff>165100</xdr:colOff>
      <xdr:row>78</xdr:row>
      <xdr:rowOff>171272</xdr:rowOff>
    </xdr:to>
    <xdr:sp macro="" textlink="">
      <xdr:nvSpPr>
        <xdr:cNvPr id="425" name="楕円 424"/>
        <xdr:cNvSpPr/>
      </xdr:nvSpPr>
      <xdr:spPr>
        <a:xfrm>
          <a:off x="9588500" y="134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16349</xdr:rowOff>
    </xdr:from>
    <xdr:ext cx="534377" cy="259045"/>
    <xdr:sp macro="" textlink="">
      <xdr:nvSpPr>
        <xdr:cNvPr id="426" name="テキスト ボックス 425"/>
        <xdr:cNvSpPr txBox="1"/>
      </xdr:nvSpPr>
      <xdr:spPr>
        <a:xfrm>
          <a:off x="9372111" y="1321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158976</xdr:rowOff>
    </xdr:from>
    <xdr:to>
      <xdr:col>46</xdr:col>
      <xdr:colOff>38100</xdr:colOff>
      <xdr:row>79</xdr:row>
      <xdr:rowOff>89126</xdr:rowOff>
    </xdr:to>
    <xdr:sp macro="" textlink="">
      <xdr:nvSpPr>
        <xdr:cNvPr id="427" name="楕円 426"/>
        <xdr:cNvSpPr/>
      </xdr:nvSpPr>
      <xdr:spPr>
        <a:xfrm>
          <a:off x="8699500" y="1353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80253</xdr:rowOff>
    </xdr:from>
    <xdr:ext cx="534377" cy="259045"/>
    <xdr:sp macro="" textlink="">
      <xdr:nvSpPr>
        <xdr:cNvPr id="428" name="テキスト ボックス 427"/>
        <xdr:cNvSpPr txBox="1"/>
      </xdr:nvSpPr>
      <xdr:spPr>
        <a:xfrm>
          <a:off x="8483111" y="1362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14753</xdr:rowOff>
    </xdr:from>
    <xdr:to>
      <xdr:col>41</xdr:col>
      <xdr:colOff>101600</xdr:colOff>
      <xdr:row>78</xdr:row>
      <xdr:rowOff>116353</xdr:rowOff>
    </xdr:to>
    <xdr:sp macro="" textlink="">
      <xdr:nvSpPr>
        <xdr:cNvPr id="429" name="楕円 428"/>
        <xdr:cNvSpPr/>
      </xdr:nvSpPr>
      <xdr:spPr>
        <a:xfrm>
          <a:off x="7810500" y="133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132880</xdr:rowOff>
    </xdr:from>
    <xdr:ext cx="534377" cy="259045"/>
    <xdr:sp macro="" textlink="">
      <xdr:nvSpPr>
        <xdr:cNvPr id="430" name="テキスト ボックス 429"/>
        <xdr:cNvSpPr txBox="1"/>
      </xdr:nvSpPr>
      <xdr:spPr>
        <a:xfrm>
          <a:off x="7594111" y="131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146552</xdr:rowOff>
    </xdr:from>
    <xdr:to>
      <xdr:col>36</xdr:col>
      <xdr:colOff>165100</xdr:colOff>
      <xdr:row>79</xdr:row>
      <xdr:rowOff>76702</xdr:rowOff>
    </xdr:to>
    <xdr:sp macro="" textlink="">
      <xdr:nvSpPr>
        <xdr:cNvPr id="431" name="楕円 430"/>
        <xdr:cNvSpPr/>
      </xdr:nvSpPr>
      <xdr:spPr>
        <a:xfrm>
          <a:off x="6921500" y="135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67829</xdr:rowOff>
    </xdr:from>
    <xdr:ext cx="534377" cy="259045"/>
    <xdr:sp macro="" textlink="">
      <xdr:nvSpPr>
        <xdr:cNvPr id="432" name="テキスト ボックス 431"/>
        <xdr:cNvSpPr txBox="1"/>
      </xdr:nvSpPr>
      <xdr:spPr>
        <a:xfrm>
          <a:off x="6705111" y="136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144402</xdr:rowOff>
    </xdr:from>
    <xdr:to>
      <xdr:col>55</xdr:col>
      <xdr:colOff>0</xdr:colOff>
      <xdr:row>96</xdr:row>
      <xdr:rowOff>124285</xdr:rowOff>
    </xdr:to>
    <xdr:cxnSp macro="">
      <xdr:nvCxnSpPr>
        <xdr:cNvPr id="461" name="直線コネクタ 460"/>
        <xdr:cNvCxnSpPr/>
      </xdr:nvCxnSpPr>
      <xdr:spPr>
        <a:xfrm>
          <a:off x="9639300" y="16260702"/>
          <a:ext cx="8382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144402</xdr:rowOff>
    </xdr:from>
    <xdr:to>
      <xdr:col>50</xdr:col>
      <xdr:colOff>114300</xdr:colOff>
      <xdr:row>95</xdr:row>
      <xdr:rowOff>72803</xdr:rowOff>
    </xdr:to>
    <xdr:cxnSp macro="">
      <xdr:nvCxnSpPr>
        <xdr:cNvPr id="464" name="直線コネクタ 463"/>
        <xdr:cNvCxnSpPr/>
      </xdr:nvCxnSpPr>
      <xdr:spPr>
        <a:xfrm flipV="1">
          <a:off x="8750300" y="16260702"/>
          <a:ext cx="889000" cy="9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72803</xdr:rowOff>
    </xdr:from>
    <xdr:to>
      <xdr:col>45</xdr:col>
      <xdr:colOff>177800</xdr:colOff>
      <xdr:row>97</xdr:row>
      <xdr:rowOff>2868</xdr:rowOff>
    </xdr:to>
    <xdr:cxnSp macro="">
      <xdr:nvCxnSpPr>
        <xdr:cNvPr id="467" name="直線コネクタ 466"/>
        <xdr:cNvCxnSpPr/>
      </xdr:nvCxnSpPr>
      <xdr:spPr>
        <a:xfrm flipV="1">
          <a:off x="7861300" y="16360553"/>
          <a:ext cx="889000" cy="27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17462</xdr:rowOff>
    </xdr:from>
    <xdr:ext cx="534377" cy="259045"/>
    <xdr:sp macro="" textlink="">
      <xdr:nvSpPr>
        <xdr:cNvPr id="469" name="テキスト ボックス 468"/>
        <xdr:cNvSpPr txBox="1"/>
      </xdr:nvSpPr>
      <xdr:spPr>
        <a:xfrm>
          <a:off x="8483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110500</xdr:rowOff>
    </xdr:from>
    <xdr:to>
      <xdr:col>41</xdr:col>
      <xdr:colOff>50800</xdr:colOff>
      <xdr:row>97</xdr:row>
      <xdr:rowOff>2868</xdr:rowOff>
    </xdr:to>
    <xdr:cxnSp macro="">
      <xdr:nvCxnSpPr>
        <xdr:cNvPr id="470" name="直線コネクタ 469"/>
        <xdr:cNvCxnSpPr/>
      </xdr:nvCxnSpPr>
      <xdr:spPr>
        <a:xfrm>
          <a:off x="6972300" y="16569700"/>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68166</xdr:rowOff>
    </xdr:from>
    <xdr:ext cx="534377" cy="259045"/>
    <xdr:sp macro="" textlink="">
      <xdr:nvSpPr>
        <xdr:cNvPr id="474" name="テキスト ボックス 473"/>
        <xdr:cNvSpPr txBox="1"/>
      </xdr:nvSpPr>
      <xdr:spPr>
        <a:xfrm>
          <a:off x="6705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73485</xdr:rowOff>
    </xdr:from>
    <xdr:to>
      <xdr:col>55</xdr:col>
      <xdr:colOff>50800</xdr:colOff>
      <xdr:row>97</xdr:row>
      <xdr:rowOff>3635</xdr:rowOff>
    </xdr:to>
    <xdr:sp macro="" textlink="">
      <xdr:nvSpPr>
        <xdr:cNvPr id="480" name="楕円 479"/>
        <xdr:cNvSpPr/>
      </xdr:nvSpPr>
      <xdr:spPr>
        <a:xfrm>
          <a:off x="10426700" y="165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51912</xdr:rowOff>
    </xdr:from>
    <xdr:ext cx="534377" cy="259045"/>
    <xdr:sp macro="" textlink="">
      <xdr:nvSpPr>
        <xdr:cNvPr id="481" name="普通建設事業費 （ うち更新整備　）該当値テキスト"/>
        <xdr:cNvSpPr txBox="1"/>
      </xdr:nvSpPr>
      <xdr:spPr>
        <a:xfrm>
          <a:off x="10528300" y="1651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93602</xdr:rowOff>
    </xdr:from>
    <xdr:to>
      <xdr:col>50</xdr:col>
      <xdr:colOff>165100</xdr:colOff>
      <xdr:row>95</xdr:row>
      <xdr:rowOff>23752</xdr:rowOff>
    </xdr:to>
    <xdr:sp macro="" textlink="">
      <xdr:nvSpPr>
        <xdr:cNvPr id="482" name="楕円 481"/>
        <xdr:cNvSpPr/>
      </xdr:nvSpPr>
      <xdr:spPr>
        <a:xfrm>
          <a:off x="9588500" y="162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40279</xdr:rowOff>
    </xdr:from>
    <xdr:ext cx="534377" cy="259045"/>
    <xdr:sp macro="" textlink="">
      <xdr:nvSpPr>
        <xdr:cNvPr id="483" name="テキスト ボックス 482"/>
        <xdr:cNvSpPr txBox="1"/>
      </xdr:nvSpPr>
      <xdr:spPr>
        <a:xfrm>
          <a:off x="9372111" y="159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22003</xdr:rowOff>
    </xdr:from>
    <xdr:to>
      <xdr:col>46</xdr:col>
      <xdr:colOff>38100</xdr:colOff>
      <xdr:row>95</xdr:row>
      <xdr:rowOff>123603</xdr:rowOff>
    </xdr:to>
    <xdr:sp macro="" textlink="">
      <xdr:nvSpPr>
        <xdr:cNvPr id="484" name="楕円 483"/>
        <xdr:cNvSpPr/>
      </xdr:nvSpPr>
      <xdr:spPr>
        <a:xfrm>
          <a:off x="8699500" y="163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140130</xdr:rowOff>
    </xdr:from>
    <xdr:ext cx="534377" cy="259045"/>
    <xdr:sp macro="" textlink="">
      <xdr:nvSpPr>
        <xdr:cNvPr id="485" name="テキスト ボックス 484"/>
        <xdr:cNvSpPr txBox="1"/>
      </xdr:nvSpPr>
      <xdr:spPr>
        <a:xfrm>
          <a:off x="8483111" y="160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123518</xdr:rowOff>
    </xdr:from>
    <xdr:to>
      <xdr:col>41</xdr:col>
      <xdr:colOff>101600</xdr:colOff>
      <xdr:row>97</xdr:row>
      <xdr:rowOff>53668</xdr:rowOff>
    </xdr:to>
    <xdr:sp macro="" textlink="">
      <xdr:nvSpPr>
        <xdr:cNvPr id="486" name="楕円 485"/>
        <xdr:cNvSpPr/>
      </xdr:nvSpPr>
      <xdr:spPr>
        <a:xfrm>
          <a:off x="7810500" y="165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70195</xdr:rowOff>
    </xdr:from>
    <xdr:ext cx="534377" cy="259045"/>
    <xdr:sp macro="" textlink="">
      <xdr:nvSpPr>
        <xdr:cNvPr id="487" name="テキスト ボックス 486"/>
        <xdr:cNvSpPr txBox="1"/>
      </xdr:nvSpPr>
      <xdr:spPr>
        <a:xfrm>
          <a:off x="7594111" y="1635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59700</xdr:rowOff>
    </xdr:from>
    <xdr:to>
      <xdr:col>36</xdr:col>
      <xdr:colOff>165100</xdr:colOff>
      <xdr:row>96</xdr:row>
      <xdr:rowOff>161300</xdr:rowOff>
    </xdr:to>
    <xdr:sp macro="" textlink="">
      <xdr:nvSpPr>
        <xdr:cNvPr id="488" name="楕円 487"/>
        <xdr:cNvSpPr/>
      </xdr:nvSpPr>
      <xdr:spPr>
        <a:xfrm>
          <a:off x="6921500" y="165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6377</xdr:rowOff>
    </xdr:from>
    <xdr:ext cx="534377" cy="259045"/>
    <xdr:sp macro="" textlink="">
      <xdr:nvSpPr>
        <xdr:cNvPr id="489" name="テキスト ボックス 488"/>
        <xdr:cNvSpPr txBox="1"/>
      </xdr:nvSpPr>
      <xdr:spPr>
        <a:xfrm>
          <a:off x="6705111" y="162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35253</xdr:rowOff>
    </xdr:from>
    <xdr:to>
      <xdr:col>85</xdr:col>
      <xdr:colOff>127000</xdr:colOff>
      <xdr:row>39</xdr:row>
      <xdr:rowOff>40652</xdr:rowOff>
    </xdr:to>
    <xdr:cxnSp macro="">
      <xdr:nvCxnSpPr>
        <xdr:cNvPr id="518" name="直線コネクタ 517"/>
        <xdr:cNvCxnSpPr/>
      </xdr:nvCxnSpPr>
      <xdr:spPr>
        <a:xfrm flipV="1">
          <a:off x="15481300" y="6721803"/>
          <a:ext cx="8382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35878</xdr:rowOff>
    </xdr:from>
    <xdr:to>
      <xdr:col>81</xdr:col>
      <xdr:colOff>50800</xdr:colOff>
      <xdr:row>39</xdr:row>
      <xdr:rowOff>40652</xdr:rowOff>
    </xdr:to>
    <xdr:cxnSp macro="">
      <xdr:nvCxnSpPr>
        <xdr:cNvPr id="521" name="直線コネクタ 520"/>
        <xdr:cNvCxnSpPr/>
      </xdr:nvCxnSpPr>
      <xdr:spPr>
        <a:xfrm>
          <a:off x="14592300" y="6722428"/>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35386</xdr:rowOff>
    </xdr:from>
    <xdr:to>
      <xdr:col>76</xdr:col>
      <xdr:colOff>114300</xdr:colOff>
      <xdr:row>39</xdr:row>
      <xdr:rowOff>35878</xdr:rowOff>
    </xdr:to>
    <xdr:cxnSp macro="">
      <xdr:nvCxnSpPr>
        <xdr:cNvPr id="524" name="直線コネクタ 523"/>
        <xdr:cNvCxnSpPr/>
      </xdr:nvCxnSpPr>
      <xdr:spPr>
        <a:xfrm>
          <a:off x="13703300" y="6721936"/>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9036</xdr:rowOff>
    </xdr:from>
    <xdr:to>
      <xdr:col>71</xdr:col>
      <xdr:colOff>177800</xdr:colOff>
      <xdr:row>39</xdr:row>
      <xdr:rowOff>35386</xdr:rowOff>
    </xdr:to>
    <xdr:cxnSp macro="">
      <xdr:nvCxnSpPr>
        <xdr:cNvPr id="527" name="直線コネクタ 526"/>
        <xdr:cNvCxnSpPr/>
      </xdr:nvCxnSpPr>
      <xdr:spPr>
        <a:xfrm>
          <a:off x="12814300" y="6695586"/>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155903</xdr:rowOff>
    </xdr:from>
    <xdr:to>
      <xdr:col>85</xdr:col>
      <xdr:colOff>177800</xdr:colOff>
      <xdr:row>39</xdr:row>
      <xdr:rowOff>86053</xdr:rowOff>
    </xdr:to>
    <xdr:sp macro="" textlink="">
      <xdr:nvSpPr>
        <xdr:cNvPr id="537" name="楕円 536"/>
        <xdr:cNvSpPr/>
      </xdr:nvSpPr>
      <xdr:spPr>
        <a:xfrm>
          <a:off x="16268700" y="667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161302</xdr:rowOff>
    </xdr:from>
    <xdr:to>
      <xdr:col>81</xdr:col>
      <xdr:colOff>101600</xdr:colOff>
      <xdr:row>39</xdr:row>
      <xdr:rowOff>91452</xdr:rowOff>
    </xdr:to>
    <xdr:sp macro="" textlink="">
      <xdr:nvSpPr>
        <xdr:cNvPr id="539" name="楕円 538"/>
        <xdr:cNvSpPr/>
      </xdr:nvSpPr>
      <xdr:spPr>
        <a:xfrm>
          <a:off x="15430500" y="66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82579</xdr:rowOff>
    </xdr:from>
    <xdr:ext cx="378565" cy="259045"/>
    <xdr:sp macro="" textlink="">
      <xdr:nvSpPr>
        <xdr:cNvPr id="540" name="テキスト ボックス 539"/>
        <xdr:cNvSpPr txBox="1"/>
      </xdr:nvSpPr>
      <xdr:spPr>
        <a:xfrm>
          <a:off x="15292017" y="676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156528</xdr:rowOff>
    </xdr:from>
    <xdr:to>
      <xdr:col>76</xdr:col>
      <xdr:colOff>165100</xdr:colOff>
      <xdr:row>39</xdr:row>
      <xdr:rowOff>86678</xdr:rowOff>
    </xdr:to>
    <xdr:sp macro="" textlink="">
      <xdr:nvSpPr>
        <xdr:cNvPr id="541" name="楕円 540"/>
        <xdr:cNvSpPr/>
      </xdr:nvSpPr>
      <xdr:spPr>
        <a:xfrm>
          <a:off x="145415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77805</xdr:rowOff>
    </xdr:from>
    <xdr:ext cx="469744" cy="259045"/>
    <xdr:sp macro="" textlink="">
      <xdr:nvSpPr>
        <xdr:cNvPr id="542" name="テキスト ボックス 541"/>
        <xdr:cNvSpPr txBox="1"/>
      </xdr:nvSpPr>
      <xdr:spPr>
        <a:xfrm>
          <a:off x="14357428" y="6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156036</xdr:rowOff>
    </xdr:from>
    <xdr:to>
      <xdr:col>72</xdr:col>
      <xdr:colOff>38100</xdr:colOff>
      <xdr:row>39</xdr:row>
      <xdr:rowOff>86186</xdr:rowOff>
    </xdr:to>
    <xdr:sp macro="" textlink="">
      <xdr:nvSpPr>
        <xdr:cNvPr id="543" name="楕円 542"/>
        <xdr:cNvSpPr/>
      </xdr:nvSpPr>
      <xdr:spPr>
        <a:xfrm>
          <a:off x="13652500" y="66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77313</xdr:rowOff>
    </xdr:from>
    <xdr:ext cx="469744" cy="259045"/>
    <xdr:sp macro="" textlink="">
      <xdr:nvSpPr>
        <xdr:cNvPr id="544" name="テキスト ボックス 543"/>
        <xdr:cNvSpPr txBox="1"/>
      </xdr:nvSpPr>
      <xdr:spPr>
        <a:xfrm>
          <a:off x="13468428" y="676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129686</xdr:rowOff>
    </xdr:from>
    <xdr:to>
      <xdr:col>67</xdr:col>
      <xdr:colOff>101600</xdr:colOff>
      <xdr:row>39</xdr:row>
      <xdr:rowOff>59836</xdr:rowOff>
    </xdr:to>
    <xdr:sp macro="" textlink="">
      <xdr:nvSpPr>
        <xdr:cNvPr id="545" name="楕円 544"/>
        <xdr:cNvSpPr/>
      </xdr:nvSpPr>
      <xdr:spPr>
        <a:xfrm>
          <a:off x="12763500" y="66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50963</xdr:rowOff>
    </xdr:from>
    <xdr:ext cx="469744" cy="259045"/>
    <xdr:sp macro="" textlink="">
      <xdr:nvSpPr>
        <xdr:cNvPr id="546" name="テキスト ボックス 545"/>
        <xdr:cNvSpPr txBox="1"/>
      </xdr:nvSpPr>
      <xdr:spPr>
        <a:xfrm>
          <a:off x="12579428" y="67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102750</xdr:rowOff>
    </xdr:from>
    <xdr:to>
      <xdr:col>85</xdr:col>
      <xdr:colOff>127000</xdr:colOff>
      <xdr:row>76</xdr:row>
      <xdr:rowOff>117106</xdr:rowOff>
    </xdr:to>
    <xdr:cxnSp macro="">
      <xdr:nvCxnSpPr>
        <xdr:cNvPr id="624" name="直線コネクタ 623"/>
        <xdr:cNvCxnSpPr/>
      </xdr:nvCxnSpPr>
      <xdr:spPr>
        <a:xfrm flipV="1">
          <a:off x="15481300" y="13132950"/>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117106</xdr:rowOff>
    </xdr:from>
    <xdr:to>
      <xdr:col>81</xdr:col>
      <xdr:colOff>50800</xdr:colOff>
      <xdr:row>76</xdr:row>
      <xdr:rowOff>138184</xdr:rowOff>
    </xdr:to>
    <xdr:cxnSp macro="">
      <xdr:nvCxnSpPr>
        <xdr:cNvPr id="627" name="直線コネクタ 626"/>
        <xdr:cNvCxnSpPr/>
      </xdr:nvCxnSpPr>
      <xdr:spPr>
        <a:xfrm flipV="1">
          <a:off x="14592300" y="13147306"/>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138184</xdr:rowOff>
    </xdr:from>
    <xdr:to>
      <xdr:col>76</xdr:col>
      <xdr:colOff>114300</xdr:colOff>
      <xdr:row>76</xdr:row>
      <xdr:rowOff>171171</xdr:rowOff>
    </xdr:to>
    <xdr:cxnSp macro="">
      <xdr:nvCxnSpPr>
        <xdr:cNvPr id="630" name="直線コネクタ 629"/>
        <xdr:cNvCxnSpPr/>
      </xdr:nvCxnSpPr>
      <xdr:spPr>
        <a:xfrm flipV="1">
          <a:off x="13703300" y="13168384"/>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171171</xdr:rowOff>
    </xdr:from>
    <xdr:to>
      <xdr:col>71</xdr:col>
      <xdr:colOff>177800</xdr:colOff>
      <xdr:row>77</xdr:row>
      <xdr:rowOff>14221</xdr:rowOff>
    </xdr:to>
    <xdr:cxnSp macro="">
      <xdr:nvCxnSpPr>
        <xdr:cNvPr id="633" name="直線コネクタ 632"/>
        <xdr:cNvCxnSpPr/>
      </xdr:nvCxnSpPr>
      <xdr:spPr>
        <a:xfrm flipV="1">
          <a:off x="12814300" y="13201371"/>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51950</xdr:rowOff>
    </xdr:from>
    <xdr:to>
      <xdr:col>85</xdr:col>
      <xdr:colOff>177800</xdr:colOff>
      <xdr:row>76</xdr:row>
      <xdr:rowOff>153550</xdr:rowOff>
    </xdr:to>
    <xdr:sp macro="" textlink="">
      <xdr:nvSpPr>
        <xdr:cNvPr id="643" name="楕円 642"/>
        <xdr:cNvSpPr/>
      </xdr:nvSpPr>
      <xdr:spPr>
        <a:xfrm>
          <a:off x="16268700" y="130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30377</xdr:rowOff>
    </xdr:from>
    <xdr:ext cx="534377" cy="259045"/>
    <xdr:sp macro="" textlink="">
      <xdr:nvSpPr>
        <xdr:cNvPr id="644" name="公債費該当値テキスト"/>
        <xdr:cNvSpPr txBox="1"/>
      </xdr:nvSpPr>
      <xdr:spPr>
        <a:xfrm>
          <a:off x="16370300" y="1306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66306</xdr:rowOff>
    </xdr:from>
    <xdr:to>
      <xdr:col>81</xdr:col>
      <xdr:colOff>101600</xdr:colOff>
      <xdr:row>76</xdr:row>
      <xdr:rowOff>167906</xdr:rowOff>
    </xdr:to>
    <xdr:sp macro="" textlink="">
      <xdr:nvSpPr>
        <xdr:cNvPr id="645" name="楕円 644"/>
        <xdr:cNvSpPr/>
      </xdr:nvSpPr>
      <xdr:spPr>
        <a:xfrm>
          <a:off x="15430500" y="130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159033</xdr:rowOff>
    </xdr:from>
    <xdr:ext cx="534377" cy="259045"/>
    <xdr:sp macro="" textlink="">
      <xdr:nvSpPr>
        <xdr:cNvPr id="646" name="テキスト ボックス 645"/>
        <xdr:cNvSpPr txBox="1"/>
      </xdr:nvSpPr>
      <xdr:spPr>
        <a:xfrm>
          <a:off x="15214111" y="131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87384</xdr:rowOff>
    </xdr:from>
    <xdr:to>
      <xdr:col>76</xdr:col>
      <xdr:colOff>165100</xdr:colOff>
      <xdr:row>77</xdr:row>
      <xdr:rowOff>17534</xdr:rowOff>
    </xdr:to>
    <xdr:sp macro="" textlink="">
      <xdr:nvSpPr>
        <xdr:cNvPr id="647" name="楕円 646"/>
        <xdr:cNvSpPr/>
      </xdr:nvSpPr>
      <xdr:spPr>
        <a:xfrm>
          <a:off x="14541500" y="131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8661</xdr:rowOff>
    </xdr:from>
    <xdr:ext cx="534377" cy="259045"/>
    <xdr:sp macro="" textlink="">
      <xdr:nvSpPr>
        <xdr:cNvPr id="648" name="テキスト ボックス 647"/>
        <xdr:cNvSpPr txBox="1"/>
      </xdr:nvSpPr>
      <xdr:spPr>
        <a:xfrm>
          <a:off x="14325111" y="1321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120371</xdr:rowOff>
    </xdr:from>
    <xdr:to>
      <xdr:col>72</xdr:col>
      <xdr:colOff>38100</xdr:colOff>
      <xdr:row>77</xdr:row>
      <xdr:rowOff>50521</xdr:rowOff>
    </xdr:to>
    <xdr:sp macro="" textlink="">
      <xdr:nvSpPr>
        <xdr:cNvPr id="649" name="楕円 648"/>
        <xdr:cNvSpPr/>
      </xdr:nvSpPr>
      <xdr:spPr>
        <a:xfrm>
          <a:off x="13652500" y="131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41648</xdr:rowOff>
    </xdr:from>
    <xdr:ext cx="534377" cy="259045"/>
    <xdr:sp macro="" textlink="">
      <xdr:nvSpPr>
        <xdr:cNvPr id="650" name="テキスト ボックス 649"/>
        <xdr:cNvSpPr txBox="1"/>
      </xdr:nvSpPr>
      <xdr:spPr>
        <a:xfrm>
          <a:off x="13436111" y="13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134871</xdr:rowOff>
    </xdr:from>
    <xdr:to>
      <xdr:col>67</xdr:col>
      <xdr:colOff>101600</xdr:colOff>
      <xdr:row>77</xdr:row>
      <xdr:rowOff>65021</xdr:rowOff>
    </xdr:to>
    <xdr:sp macro="" textlink="">
      <xdr:nvSpPr>
        <xdr:cNvPr id="651" name="楕円 650"/>
        <xdr:cNvSpPr/>
      </xdr:nvSpPr>
      <xdr:spPr>
        <a:xfrm>
          <a:off x="12763500" y="131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56148</xdr:rowOff>
    </xdr:from>
    <xdr:ext cx="534377" cy="259045"/>
    <xdr:sp macro="" textlink="">
      <xdr:nvSpPr>
        <xdr:cNvPr id="652" name="テキスト ボックス 651"/>
        <xdr:cNvSpPr txBox="1"/>
      </xdr:nvSpPr>
      <xdr:spPr>
        <a:xfrm>
          <a:off x="12547111" y="1325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26873</xdr:rowOff>
    </xdr:from>
    <xdr:to>
      <xdr:col>85</xdr:col>
      <xdr:colOff>127000</xdr:colOff>
      <xdr:row>99</xdr:row>
      <xdr:rowOff>27766</xdr:rowOff>
    </xdr:to>
    <xdr:cxnSp macro="">
      <xdr:nvCxnSpPr>
        <xdr:cNvPr id="681" name="直線コネクタ 680"/>
        <xdr:cNvCxnSpPr/>
      </xdr:nvCxnSpPr>
      <xdr:spPr>
        <a:xfrm flipV="1">
          <a:off x="15481300" y="17000423"/>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11371</xdr:rowOff>
    </xdr:from>
    <xdr:to>
      <xdr:col>81</xdr:col>
      <xdr:colOff>50800</xdr:colOff>
      <xdr:row>99</xdr:row>
      <xdr:rowOff>27766</xdr:rowOff>
    </xdr:to>
    <xdr:cxnSp macro="">
      <xdr:nvCxnSpPr>
        <xdr:cNvPr id="684" name="直線コネクタ 683"/>
        <xdr:cNvCxnSpPr/>
      </xdr:nvCxnSpPr>
      <xdr:spPr>
        <a:xfrm>
          <a:off x="14592300" y="16984921"/>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11371</xdr:rowOff>
    </xdr:from>
    <xdr:to>
      <xdr:col>76</xdr:col>
      <xdr:colOff>114300</xdr:colOff>
      <xdr:row>99</xdr:row>
      <xdr:rowOff>22512</xdr:rowOff>
    </xdr:to>
    <xdr:cxnSp macro="">
      <xdr:nvCxnSpPr>
        <xdr:cNvPr id="687" name="直線コネクタ 686"/>
        <xdr:cNvCxnSpPr/>
      </xdr:nvCxnSpPr>
      <xdr:spPr>
        <a:xfrm flipV="1">
          <a:off x="13703300" y="16984921"/>
          <a:ext cx="889000" cy="1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22512</xdr:rowOff>
    </xdr:from>
    <xdr:to>
      <xdr:col>71</xdr:col>
      <xdr:colOff>177800</xdr:colOff>
      <xdr:row>99</xdr:row>
      <xdr:rowOff>43884</xdr:rowOff>
    </xdr:to>
    <xdr:cxnSp macro="">
      <xdr:nvCxnSpPr>
        <xdr:cNvPr id="690" name="直線コネクタ 689"/>
        <xdr:cNvCxnSpPr/>
      </xdr:nvCxnSpPr>
      <xdr:spPr>
        <a:xfrm flipV="1">
          <a:off x="12814300" y="16996062"/>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147523</xdr:rowOff>
    </xdr:from>
    <xdr:to>
      <xdr:col>85</xdr:col>
      <xdr:colOff>177800</xdr:colOff>
      <xdr:row>99</xdr:row>
      <xdr:rowOff>77673</xdr:rowOff>
    </xdr:to>
    <xdr:sp macro="" textlink="">
      <xdr:nvSpPr>
        <xdr:cNvPr id="700" name="楕円 699"/>
        <xdr:cNvSpPr/>
      </xdr:nvSpPr>
      <xdr:spPr>
        <a:xfrm>
          <a:off x="16268700" y="169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534377" cy="259045"/>
    <xdr:sp macro="" textlink="">
      <xdr:nvSpPr>
        <xdr:cNvPr id="701" name="積立金該当値テキスト"/>
        <xdr:cNvSpPr txBox="1"/>
      </xdr:nvSpPr>
      <xdr:spPr>
        <a:xfrm>
          <a:off x="16370300" y="16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148416</xdr:rowOff>
    </xdr:from>
    <xdr:to>
      <xdr:col>81</xdr:col>
      <xdr:colOff>101600</xdr:colOff>
      <xdr:row>99</xdr:row>
      <xdr:rowOff>78566</xdr:rowOff>
    </xdr:to>
    <xdr:sp macro="" textlink="">
      <xdr:nvSpPr>
        <xdr:cNvPr id="702" name="楕円 701"/>
        <xdr:cNvSpPr/>
      </xdr:nvSpPr>
      <xdr:spPr>
        <a:xfrm>
          <a:off x="15430500" y="1695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69693</xdr:rowOff>
    </xdr:from>
    <xdr:ext cx="534377" cy="259045"/>
    <xdr:sp macro="" textlink="">
      <xdr:nvSpPr>
        <xdr:cNvPr id="703" name="テキスト ボックス 702"/>
        <xdr:cNvSpPr txBox="1"/>
      </xdr:nvSpPr>
      <xdr:spPr>
        <a:xfrm>
          <a:off x="15214111" y="1704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132021</xdr:rowOff>
    </xdr:from>
    <xdr:to>
      <xdr:col>76</xdr:col>
      <xdr:colOff>165100</xdr:colOff>
      <xdr:row>99</xdr:row>
      <xdr:rowOff>62171</xdr:rowOff>
    </xdr:to>
    <xdr:sp macro="" textlink="">
      <xdr:nvSpPr>
        <xdr:cNvPr id="704" name="楕円 703"/>
        <xdr:cNvSpPr/>
      </xdr:nvSpPr>
      <xdr:spPr>
        <a:xfrm>
          <a:off x="14541500" y="169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53298</xdr:rowOff>
    </xdr:from>
    <xdr:ext cx="534377" cy="259045"/>
    <xdr:sp macro="" textlink="">
      <xdr:nvSpPr>
        <xdr:cNvPr id="705" name="テキスト ボックス 704"/>
        <xdr:cNvSpPr txBox="1"/>
      </xdr:nvSpPr>
      <xdr:spPr>
        <a:xfrm>
          <a:off x="14325111" y="1702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143162</xdr:rowOff>
    </xdr:from>
    <xdr:to>
      <xdr:col>72</xdr:col>
      <xdr:colOff>38100</xdr:colOff>
      <xdr:row>99</xdr:row>
      <xdr:rowOff>73312</xdr:rowOff>
    </xdr:to>
    <xdr:sp macro="" textlink="">
      <xdr:nvSpPr>
        <xdr:cNvPr id="706" name="楕円 705"/>
        <xdr:cNvSpPr/>
      </xdr:nvSpPr>
      <xdr:spPr>
        <a:xfrm>
          <a:off x="13652500" y="1694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64439</xdr:rowOff>
    </xdr:from>
    <xdr:ext cx="534377" cy="259045"/>
    <xdr:sp macro="" textlink="">
      <xdr:nvSpPr>
        <xdr:cNvPr id="707" name="テキスト ボックス 706"/>
        <xdr:cNvSpPr txBox="1"/>
      </xdr:nvSpPr>
      <xdr:spPr>
        <a:xfrm>
          <a:off x="13436111" y="170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164534</xdr:rowOff>
    </xdr:from>
    <xdr:to>
      <xdr:col>67</xdr:col>
      <xdr:colOff>101600</xdr:colOff>
      <xdr:row>99</xdr:row>
      <xdr:rowOff>94684</xdr:rowOff>
    </xdr:to>
    <xdr:sp macro="" textlink="">
      <xdr:nvSpPr>
        <xdr:cNvPr id="708" name="楕円 707"/>
        <xdr:cNvSpPr/>
      </xdr:nvSpPr>
      <xdr:spPr>
        <a:xfrm>
          <a:off x="12763500" y="169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85811</xdr:rowOff>
    </xdr:from>
    <xdr:ext cx="378565" cy="259045"/>
    <xdr:sp macro="" textlink="">
      <xdr:nvSpPr>
        <xdr:cNvPr id="709" name="テキスト ボックス 708"/>
        <xdr:cNvSpPr txBox="1"/>
      </xdr:nvSpPr>
      <xdr:spPr>
        <a:xfrm>
          <a:off x="12625017" y="17059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31360</xdr:rowOff>
    </xdr:from>
    <xdr:to>
      <xdr:col>116</xdr:col>
      <xdr:colOff>63500</xdr:colOff>
      <xdr:row>39</xdr:row>
      <xdr:rowOff>65225</xdr:rowOff>
    </xdr:to>
    <xdr:cxnSp macro="">
      <xdr:nvCxnSpPr>
        <xdr:cNvPr id="740" name="直線コネクタ 739"/>
        <xdr:cNvCxnSpPr/>
      </xdr:nvCxnSpPr>
      <xdr:spPr>
        <a:xfrm>
          <a:off x="21323300" y="6717910"/>
          <a:ext cx="8382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31360</xdr:rowOff>
    </xdr:from>
    <xdr:to>
      <xdr:col>111</xdr:col>
      <xdr:colOff>177800</xdr:colOff>
      <xdr:row>39</xdr:row>
      <xdr:rowOff>43655</xdr:rowOff>
    </xdr:to>
    <xdr:cxnSp macro="">
      <xdr:nvCxnSpPr>
        <xdr:cNvPr id="743" name="直線コネクタ 742"/>
        <xdr:cNvCxnSpPr/>
      </xdr:nvCxnSpPr>
      <xdr:spPr>
        <a:xfrm flipV="1">
          <a:off x="20434300" y="6717910"/>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123383</xdr:rowOff>
    </xdr:from>
    <xdr:ext cx="469744" cy="259045"/>
    <xdr:sp macro="" textlink="">
      <xdr:nvSpPr>
        <xdr:cNvPr id="745" name="テキスト ボックス 744"/>
        <xdr:cNvSpPr txBox="1"/>
      </xdr:nvSpPr>
      <xdr:spPr>
        <a:xfrm>
          <a:off x="21088428" y="680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43655</xdr:rowOff>
    </xdr:from>
    <xdr:to>
      <xdr:col>107</xdr:col>
      <xdr:colOff>50800</xdr:colOff>
      <xdr:row>39</xdr:row>
      <xdr:rowOff>86567</xdr:rowOff>
    </xdr:to>
    <xdr:cxnSp macro="">
      <xdr:nvCxnSpPr>
        <xdr:cNvPr id="746" name="直線コネクタ 745"/>
        <xdr:cNvCxnSpPr/>
      </xdr:nvCxnSpPr>
      <xdr:spPr>
        <a:xfrm flipV="1">
          <a:off x="19545300" y="6730205"/>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123285</xdr:rowOff>
    </xdr:from>
    <xdr:ext cx="469744" cy="259045"/>
    <xdr:sp macro="" textlink="">
      <xdr:nvSpPr>
        <xdr:cNvPr id="748" name="テキスト ボックス 747"/>
        <xdr:cNvSpPr txBox="1"/>
      </xdr:nvSpPr>
      <xdr:spPr>
        <a:xfrm>
          <a:off x="20199428" y="68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55396</xdr:rowOff>
    </xdr:from>
    <xdr:to>
      <xdr:col>102</xdr:col>
      <xdr:colOff>114300</xdr:colOff>
      <xdr:row>39</xdr:row>
      <xdr:rowOff>86567</xdr:rowOff>
    </xdr:to>
    <xdr:cxnSp macro="">
      <xdr:nvCxnSpPr>
        <xdr:cNvPr id="749" name="直線コネクタ 748"/>
        <xdr:cNvCxnSpPr/>
      </xdr:nvCxnSpPr>
      <xdr:spPr>
        <a:xfrm>
          <a:off x="18656300" y="6741946"/>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123056</xdr:rowOff>
    </xdr:from>
    <xdr:ext cx="469744" cy="259045"/>
    <xdr:sp macro="" textlink="">
      <xdr:nvSpPr>
        <xdr:cNvPr id="753" name="テキスト ボックス 752"/>
        <xdr:cNvSpPr txBox="1"/>
      </xdr:nvSpPr>
      <xdr:spPr>
        <a:xfrm>
          <a:off x="18421428" y="68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14425</xdr:rowOff>
    </xdr:from>
    <xdr:to>
      <xdr:col>116</xdr:col>
      <xdr:colOff>114300</xdr:colOff>
      <xdr:row>39</xdr:row>
      <xdr:rowOff>116025</xdr:rowOff>
    </xdr:to>
    <xdr:sp macro="" textlink="">
      <xdr:nvSpPr>
        <xdr:cNvPr id="759" name="楕円 758"/>
        <xdr:cNvSpPr/>
      </xdr:nvSpPr>
      <xdr:spPr>
        <a:xfrm>
          <a:off x="22110700" y="67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469744" cy="259045"/>
    <xdr:sp macro="" textlink="">
      <xdr:nvSpPr>
        <xdr:cNvPr id="760" name="投資及び出資金該当値テキスト"/>
        <xdr:cNvSpPr txBox="1"/>
      </xdr:nvSpPr>
      <xdr:spPr>
        <a:xfrm>
          <a:off x="22212300" y="66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152010</xdr:rowOff>
    </xdr:from>
    <xdr:to>
      <xdr:col>112</xdr:col>
      <xdr:colOff>38100</xdr:colOff>
      <xdr:row>39</xdr:row>
      <xdr:rowOff>82160</xdr:rowOff>
    </xdr:to>
    <xdr:sp macro="" textlink="">
      <xdr:nvSpPr>
        <xdr:cNvPr id="761" name="楕円 760"/>
        <xdr:cNvSpPr/>
      </xdr:nvSpPr>
      <xdr:spPr>
        <a:xfrm>
          <a:off x="21272500" y="66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98687</xdr:rowOff>
    </xdr:from>
    <xdr:ext cx="469744" cy="259045"/>
    <xdr:sp macro="" textlink="">
      <xdr:nvSpPr>
        <xdr:cNvPr id="762" name="テキスト ボックス 761"/>
        <xdr:cNvSpPr txBox="1"/>
      </xdr:nvSpPr>
      <xdr:spPr>
        <a:xfrm>
          <a:off x="21088428" y="64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164305</xdr:rowOff>
    </xdr:from>
    <xdr:to>
      <xdr:col>107</xdr:col>
      <xdr:colOff>101600</xdr:colOff>
      <xdr:row>39</xdr:row>
      <xdr:rowOff>94455</xdr:rowOff>
    </xdr:to>
    <xdr:sp macro="" textlink="">
      <xdr:nvSpPr>
        <xdr:cNvPr id="763" name="楕円 762"/>
        <xdr:cNvSpPr/>
      </xdr:nvSpPr>
      <xdr:spPr>
        <a:xfrm>
          <a:off x="20383500" y="66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110982</xdr:rowOff>
    </xdr:from>
    <xdr:ext cx="469744" cy="259045"/>
    <xdr:sp macro="" textlink="">
      <xdr:nvSpPr>
        <xdr:cNvPr id="764" name="テキスト ボックス 763"/>
        <xdr:cNvSpPr txBox="1"/>
      </xdr:nvSpPr>
      <xdr:spPr>
        <a:xfrm>
          <a:off x="20199428" y="64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35767</xdr:rowOff>
    </xdr:from>
    <xdr:to>
      <xdr:col>102</xdr:col>
      <xdr:colOff>165100</xdr:colOff>
      <xdr:row>39</xdr:row>
      <xdr:rowOff>137367</xdr:rowOff>
    </xdr:to>
    <xdr:sp macro="" textlink="">
      <xdr:nvSpPr>
        <xdr:cNvPr id="765" name="楕円 764"/>
        <xdr:cNvSpPr/>
      </xdr:nvSpPr>
      <xdr:spPr>
        <a:xfrm>
          <a:off x="19494500" y="67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128494</xdr:rowOff>
    </xdr:from>
    <xdr:ext cx="378565" cy="259045"/>
    <xdr:sp macro="" textlink="">
      <xdr:nvSpPr>
        <xdr:cNvPr id="766" name="テキスト ボックス 765"/>
        <xdr:cNvSpPr txBox="1"/>
      </xdr:nvSpPr>
      <xdr:spPr>
        <a:xfrm>
          <a:off x="19356017" y="681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4596</xdr:rowOff>
    </xdr:from>
    <xdr:to>
      <xdr:col>98</xdr:col>
      <xdr:colOff>38100</xdr:colOff>
      <xdr:row>39</xdr:row>
      <xdr:rowOff>106196</xdr:rowOff>
    </xdr:to>
    <xdr:sp macro="" textlink="">
      <xdr:nvSpPr>
        <xdr:cNvPr id="767" name="楕円 766"/>
        <xdr:cNvSpPr/>
      </xdr:nvSpPr>
      <xdr:spPr>
        <a:xfrm>
          <a:off x="18605500" y="66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122722</xdr:rowOff>
    </xdr:from>
    <xdr:ext cx="469744" cy="259045"/>
    <xdr:sp macro="" textlink="">
      <xdr:nvSpPr>
        <xdr:cNvPr id="768" name="テキスト ボックス 767"/>
        <xdr:cNvSpPr txBox="1"/>
      </xdr:nvSpPr>
      <xdr:spPr>
        <a:xfrm>
          <a:off x="18421428" y="646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123264</xdr:rowOff>
    </xdr:from>
    <xdr:to>
      <xdr:col>116</xdr:col>
      <xdr:colOff>63500</xdr:colOff>
      <xdr:row>57</xdr:row>
      <xdr:rowOff>135677</xdr:rowOff>
    </xdr:to>
    <xdr:cxnSp macro="">
      <xdr:nvCxnSpPr>
        <xdr:cNvPr id="795" name="直線コネクタ 794"/>
        <xdr:cNvCxnSpPr/>
      </xdr:nvCxnSpPr>
      <xdr:spPr>
        <a:xfrm>
          <a:off x="21323300" y="9895914"/>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137736</xdr:rowOff>
    </xdr:from>
    <xdr:ext cx="469744" cy="259045"/>
    <xdr:sp macro="" textlink="">
      <xdr:nvSpPr>
        <xdr:cNvPr id="796" name="貸付金平均値テキスト"/>
        <xdr:cNvSpPr txBox="1"/>
      </xdr:nvSpPr>
      <xdr:spPr>
        <a:xfrm>
          <a:off x="22212300" y="9910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119880</xdr:rowOff>
    </xdr:from>
    <xdr:to>
      <xdr:col>111</xdr:col>
      <xdr:colOff>177800</xdr:colOff>
      <xdr:row>57</xdr:row>
      <xdr:rowOff>123264</xdr:rowOff>
    </xdr:to>
    <xdr:cxnSp macro="">
      <xdr:nvCxnSpPr>
        <xdr:cNvPr id="798" name="直線コネクタ 797"/>
        <xdr:cNvCxnSpPr/>
      </xdr:nvCxnSpPr>
      <xdr:spPr>
        <a:xfrm>
          <a:off x="20434300" y="9892530"/>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71899</xdr:rowOff>
    </xdr:from>
    <xdr:ext cx="469744" cy="259045"/>
    <xdr:sp macro="" textlink="">
      <xdr:nvSpPr>
        <xdr:cNvPr id="800" name="テキスト ボックス 799"/>
        <xdr:cNvSpPr txBox="1"/>
      </xdr:nvSpPr>
      <xdr:spPr>
        <a:xfrm>
          <a:off x="21088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119880</xdr:rowOff>
    </xdr:from>
    <xdr:to>
      <xdr:col>107</xdr:col>
      <xdr:colOff>50800</xdr:colOff>
      <xdr:row>57</xdr:row>
      <xdr:rowOff>120497</xdr:rowOff>
    </xdr:to>
    <xdr:cxnSp macro="">
      <xdr:nvCxnSpPr>
        <xdr:cNvPr id="801" name="直線コネクタ 800"/>
        <xdr:cNvCxnSpPr/>
      </xdr:nvCxnSpPr>
      <xdr:spPr>
        <a:xfrm flipV="1">
          <a:off x="19545300" y="9892530"/>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63715</xdr:rowOff>
    </xdr:from>
    <xdr:ext cx="469744" cy="259045"/>
    <xdr:sp macro="" textlink="">
      <xdr:nvSpPr>
        <xdr:cNvPr id="803" name="テキスト ボックス 802"/>
        <xdr:cNvSpPr txBox="1"/>
      </xdr:nvSpPr>
      <xdr:spPr>
        <a:xfrm>
          <a:off x="20199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120497</xdr:rowOff>
    </xdr:from>
    <xdr:to>
      <xdr:col>102</xdr:col>
      <xdr:colOff>114300</xdr:colOff>
      <xdr:row>57</xdr:row>
      <xdr:rowOff>140935</xdr:rowOff>
    </xdr:to>
    <xdr:cxnSp macro="">
      <xdr:nvCxnSpPr>
        <xdr:cNvPr id="804" name="直線コネクタ 803"/>
        <xdr:cNvCxnSpPr/>
      </xdr:nvCxnSpPr>
      <xdr:spPr>
        <a:xfrm flipV="1">
          <a:off x="18656300" y="9893147"/>
          <a:ext cx="8890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60698</xdr:rowOff>
    </xdr:from>
    <xdr:ext cx="469744" cy="259045"/>
    <xdr:sp macro="" textlink="">
      <xdr:nvSpPr>
        <xdr:cNvPr id="806" name="テキスト ボックス 805"/>
        <xdr:cNvSpPr txBox="1"/>
      </xdr:nvSpPr>
      <xdr:spPr>
        <a:xfrm>
          <a:off x="19310428"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65155</xdr:rowOff>
    </xdr:from>
    <xdr:ext cx="469744" cy="259045"/>
    <xdr:sp macro="" textlink="">
      <xdr:nvSpPr>
        <xdr:cNvPr id="808" name="テキスト ボックス 807"/>
        <xdr:cNvSpPr txBox="1"/>
      </xdr:nvSpPr>
      <xdr:spPr>
        <a:xfrm>
          <a:off x="18421428"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84877</xdr:rowOff>
    </xdr:from>
    <xdr:to>
      <xdr:col>116</xdr:col>
      <xdr:colOff>114300</xdr:colOff>
      <xdr:row>58</xdr:row>
      <xdr:rowOff>15027</xdr:rowOff>
    </xdr:to>
    <xdr:sp macro="" textlink="">
      <xdr:nvSpPr>
        <xdr:cNvPr id="814" name="楕円 813"/>
        <xdr:cNvSpPr/>
      </xdr:nvSpPr>
      <xdr:spPr>
        <a:xfrm>
          <a:off x="22110700" y="98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107754</xdr:rowOff>
    </xdr:from>
    <xdr:ext cx="469744" cy="259045"/>
    <xdr:sp macro="" textlink="">
      <xdr:nvSpPr>
        <xdr:cNvPr id="815" name="貸付金該当値テキスト"/>
        <xdr:cNvSpPr txBox="1"/>
      </xdr:nvSpPr>
      <xdr:spPr>
        <a:xfrm>
          <a:off x="22212300" y="970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72464</xdr:rowOff>
    </xdr:from>
    <xdr:to>
      <xdr:col>112</xdr:col>
      <xdr:colOff>38100</xdr:colOff>
      <xdr:row>58</xdr:row>
      <xdr:rowOff>2614</xdr:rowOff>
    </xdr:to>
    <xdr:sp macro="" textlink="">
      <xdr:nvSpPr>
        <xdr:cNvPr id="816" name="楕円 815"/>
        <xdr:cNvSpPr/>
      </xdr:nvSpPr>
      <xdr:spPr>
        <a:xfrm>
          <a:off x="21272500" y="98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19141</xdr:rowOff>
    </xdr:from>
    <xdr:ext cx="469744" cy="259045"/>
    <xdr:sp macro="" textlink="">
      <xdr:nvSpPr>
        <xdr:cNvPr id="817" name="テキスト ボックス 816"/>
        <xdr:cNvSpPr txBox="1"/>
      </xdr:nvSpPr>
      <xdr:spPr>
        <a:xfrm>
          <a:off x="21088428" y="96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69080</xdr:rowOff>
    </xdr:from>
    <xdr:to>
      <xdr:col>107</xdr:col>
      <xdr:colOff>101600</xdr:colOff>
      <xdr:row>57</xdr:row>
      <xdr:rowOff>170680</xdr:rowOff>
    </xdr:to>
    <xdr:sp macro="" textlink="">
      <xdr:nvSpPr>
        <xdr:cNvPr id="818" name="楕円 817"/>
        <xdr:cNvSpPr/>
      </xdr:nvSpPr>
      <xdr:spPr>
        <a:xfrm>
          <a:off x="20383500" y="9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15757</xdr:rowOff>
    </xdr:from>
    <xdr:ext cx="469744" cy="259045"/>
    <xdr:sp macro="" textlink="">
      <xdr:nvSpPr>
        <xdr:cNvPr id="819" name="テキスト ボックス 818"/>
        <xdr:cNvSpPr txBox="1"/>
      </xdr:nvSpPr>
      <xdr:spPr>
        <a:xfrm>
          <a:off x="20199428" y="96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69697</xdr:rowOff>
    </xdr:from>
    <xdr:to>
      <xdr:col>102</xdr:col>
      <xdr:colOff>165100</xdr:colOff>
      <xdr:row>57</xdr:row>
      <xdr:rowOff>171297</xdr:rowOff>
    </xdr:to>
    <xdr:sp macro="" textlink="">
      <xdr:nvSpPr>
        <xdr:cNvPr id="820" name="楕円 819"/>
        <xdr:cNvSpPr/>
      </xdr:nvSpPr>
      <xdr:spPr>
        <a:xfrm>
          <a:off x="19494500" y="9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16374</xdr:rowOff>
    </xdr:from>
    <xdr:ext cx="469744" cy="259045"/>
    <xdr:sp macro="" textlink="">
      <xdr:nvSpPr>
        <xdr:cNvPr id="821" name="テキスト ボックス 820"/>
        <xdr:cNvSpPr txBox="1"/>
      </xdr:nvSpPr>
      <xdr:spPr>
        <a:xfrm>
          <a:off x="19310428"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90135</xdr:rowOff>
    </xdr:from>
    <xdr:to>
      <xdr:col>98</xdr:col>
      <xdr:colOff>38100</xdr:colOff>
      <xdr:row>58</xdr:row>
      <xdr:rowOff>20285</xdr:rowOff>
    </xdr:to>
    <xdr:sp macro="" textlink="">
      <xdr:nvSpPr>
        <xdr:cNvPr id="822" name="楕円 821"/>
        <xdr:cNvSpPr/>
      </xdr:nvSpPr>
      <xdr:spPr>
        <a:xfrm>
          <a:off x="18605500" y="9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36812</xdr:rowOff>
    </xdr:from>
    <xdr:ext cx="469744" cy="259045"/>
    <xdr:sp macro="" textlink="">
      <xdr:nvSpPr>
        <xdr:cNvPr id="823" name="テキスト ボックス 822"/>
        <xdr:cNvSpPr txBox="1"/>
      </xdr:nvSpPr>
      <xdr:spPr>
        <a:xfrm>
          <a:off x="18421428" y="96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122110</xdr:rowOff>
    </xdr:from>
    <xdr:to>
      <xdr:col>116</xdr:col>
      <xdr:colOff>63500</xdr:colOff>
      <xdr:row>72</xdr:row>
      <xdr:rowOff>12040</xdr:rowOff>
    </xdr:to>
    <xdr:cxnSp macro="">
      <xdr:nvCxnSpPr>
        <xdr:cNvPr id="852" name="直線コネクタ 851"/>
        <xdr:cNvCxnSpPr/>
      </xdr:nvCxnSpPr>
      <xdr:spPr>
        <a:xfrm flipV="1">
          <a:off x="21323300" y="12295060"/>
          <a:ext cx="838200" cy="6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126847</xdr:rowOff>
    </xdr:from>
    <xdr:to>
      <xdr:col>111</xdr:col>
      <xdr:colOff>177800</xdr:colOff>
      <xdr:row>72</xdr:row>
      <xdr:rowOff>12040</xdr:rowOff>
    </xdr:to>
    <xdr:cxnSp macro="">
      <xdr:nvCxnSpPr>
        <xdr:cNvPr id="855" name="直線コネクタ 854"/>
        <xdr:cNvCxnSpPr/>
      </xdr:nvCxnSpPr>
      <xdr:spPr>
        <a:xfrm>
          <a:off x="20434300" y="12299797"/>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115303</xdr:rowOff>
    </xdr:from>
    <xdr:to>
      <xdr:col>107</xdr:col>
      <xdr:colOff>50800</xdr:colOff>
      <xdr:row>71</xdr:row>
      <xdr:rowOff>126847</xdr:rowOff>
    </xdr:to>
    <xdr:cxnSp macro="">
      <xdr:nvCxnSpPr>
        <xdr:cNvPr id="858" name="直線コネクタ 857"/>
        <xdr:cNvCxnSpPr/>
      </xdr:nvCxnSpPr>
      <xdr:spPr>
        <a:xfrm>
          <a:off x="19545300" y="12288253"/>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115303</xdr:rowOff>
    </xdr:from>
    <xdr:to>
      <xdr:col>102</xdr:col>
      <xdr:colOff>114300</xdr:colOff>
      <xdr:row>71</xdr:row>
      <xdr:rowOff>122047</xdr:rowOff>
    </xdr:to>
    <xdr:cxnSp macro="">
      <xdr:nvCxnSpPr>
        <xdr:cNvPr id="861" name="直線コネクタ 860"/>
        <xdr:cNvCxnSpPr/>
      </xdr:nvCxnSpPr>
      <xdr:spPr>
        <a:xfrm flipV="1">
          <a:off x="18656300" y="1228825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71310</xdr:rowOff>
    </xdr:from>
    <xdr:to>
      <xdr:col>116</xdr:col>
      <xdr:colOff>114300</xdr:colOff>
      <xdr:row>72</xdr:row>
      <xdr:rowOff>1460</xdr:rowOff>
    </xdr:to>
    <xdr:sp macro="" textlink="">
      <xdr:nvSpPr>
        <xdr:cNvPr id="871" name="楕円 870"/>
        <xdr:cNvSpPr/>
      </xdr:nvSpPr>
      <xdr:spPr>
        <a:xfrm>
          <a:off x="22110700" y="122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94187</xdr:rowOff>
    </xdr:from>
    <xdr:ext cx="599010" cy="259045"/>
    <xdr:sp macro="" textlink="">
      <xdr:nvSpPr>
        <xdr:cNvPr id="872" name="繰出金該当値テキスト"/>
        <xdr:cNvSpPr txBox="1"/>
      </xdr:nvSpPr>
      <xdr:spPr>
        <a:xfrm>
          <a:off x="22212300" y="120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132690</xdr:rowOff>
    </xdr:from>
    <xdr:to>
      <xdr:col>112</xdr:col>
      <xdr:colOff>38100</xdr:colOff>
      <xdr:row>72</xdr:row>
      <xdr:rowOff>62840</xdr:rowOff>
    </xdr:to>
    <xdr:sp macro="" textlink="">
      <xdr:nvSpPr>
        <xdr:cNvPr id="873" name="楕円 872"/>
        <xdr:cNvSpPr/>
      </xdr:nvSpPr>
      <xdr:spPr>
        <a:xfrm>
          <a:off x="21272500" y="123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79367</xdr:rowOff>
    </xdr:from>
    <xdr:ext cx="534377" cy="259045"/>
    <xdr:sp macro="" textlink="">
      <xdr:nvSpPr>
        <xdr:cNvPr id="874" name="テキスト ボックス 873"/>
        <xdr:cNvSpPr txBox="1"/>
      </xdr:nvSpPr>
      <xdr:spPr>
        <a:xfrm>
          <a:off x="21056111"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76047</xdr:rowOff>
    </xdr:from>
    <xdr:to>
      <xdr:col>107</xdr:col>
      <xdr:colOff>101600</xdr:colOff>
      <xdr:row>72</xdr:row>
      <xdr:rowOff>6197</xdr:rowOff>
    </xdr:to>
    <xdr:sp macro="" textlink="">
      <xdr:nvSpPr>
        <xdr:cNvPr id="875" name="楕円 874"/>
        <xdr:cNvSpPr/>
      </xdr:nvSpPr>
      <xdr:spPr>
        <a:xfrm>
          <a:off x="20383500" y="122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22724</xdr:rowOff>
    </xdr:from>
    <xdr:ext cx="599010" cy="259045"/>
    <xdr:sp macro="" textlink="">
      <xdr:nvSpPr>
        <xdr:cNvPr id="876" name="テキスト ボックス 875"/>
        <xdr:cNvSpPr txBox="1"/>
      </xdr:nvSpPr>
      <xdr:spPr>
        <a:xfrm>
          <a:off x="20134795" y="1202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64503</xdr:rowOff>
    </xdr:from>
    <xdr:to>
      <xdr:col>102</xdr:col>
      <xdr:colOff>165100</xdr:colOff>
      <xdr:row>71</xdr:row>
      <xdr:rowOff>166103</xdr:rowOff>
    </xdr:to>
    <xdr:sp macro="" textlink="">
      <xdr:nvSpPr>
        <xdr:cNvPr id="877" name="楕円 876"/>
        <xdr:cNvSpPr/>
      </xdr:nvSpPr>
      <xdr:spPr>
        <a:xfrm>
          <a:off x="19494500" y="122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11180</xdr:rowOff>
    </xdr:from>
    <xdr:ext cx="599010" cy="259045"/>
    <xdr:sp macro="" textlink="">
      <xdr:nvSpPr>
        <xdr:cNvPr id="878" name="テキスト ボックス 877"/>
        <xdr:cNvSpPr txBox="1"/>
      </xdr:nvSpPr>
      <xdr:spPr>
        <a:xfrm>
          <a:off x="19245795" y="1201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71247</xdr:rowOff>
    </xdr:from>
    <xdr:to>
      <xdr:col>98</xdr:col>
      <xdr:colOff>38100</xdr:colOff>
      <xdr:row>72</xdr:row>
      <xdr:rowOff>1397</xdr:rowOff>
    </xdr:to>
    <xdr:sp macro="" textlink="">
      <xdr:nvSpPr>
        <xdr:cNvPr id="879" name="楕円 878"/>
        <xdr:cNvSpPr/>
      </xdr:nvSpPr>
      <xdr:spPr>
        <a:xfrm>
          <a:off x="18605500" y="1224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17924</xdr:rowOff>
    </xdr:from>
    <xdr:ext cx="599010" cy="259045"/>
    <xdr:sp macro="" textlink="">
      <xdr:nvSpPr>
        <xdr:cNvPr id="880" name="テキスト ボックス 879"/>
        <xdr:cNvSpPr txBox="1"/>
      </xdr:nvSpPr>
      <xdr:spPr>
        <a:xfrm>
          <a:off x="18356795" y="1201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適正配置に努めている。物件費は町施設の老朽化に伴い修繕費の増加が見込まれ増加していくと思われる。維持補修費は除排雪経費が大半であり、その年の降雪・積雪状況によって経費の増減はあるが、削減困難な経費である。扶助費は高齢化率の上昇により増加している。補助費等は消防関係やごみ処理・し尿処理関係の一部事務組合への負担金、町立病院への運営費補助が多額となっている。普通建設事業費は大きな事業が終わったことから大きく減少しているが、今後予定している埋蔵文化財活用拠点施設整備事業や保育園増築事業等により増加となると見込まれる。公債費は大規模な普通建設事業等に伴う地方債の償還開始により増加している。積立金はふるさと支援まちづくり基金やニュー・グリーンピア津南運営支援基金の積み立てが大半である。投資及び出資金は町立病院の建物等増改築費や医療機器等購入費、リース資産購入費に対する出資が大半となっている。貸付金は微減となっている。繰出金は特別会計への繰出金が大半であり、今後も継続する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9,675
9,565
170.21
6,899,722
6,659,986
234,157
4,351,561
6,760,098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46627</xdr:rowOff>
    </xdr:from>
    <xdr:to>
      <xdr:col>24</xdr:col>
      <xdr:colOff>63500</xdr:colOff>
      <xdr:row>33</xdr:row>
      <xdr:rowOff>79611</xdr:rowOff>
    </xdr:to>
    <xdr:cxnSp macro="">
      <xdr:nvCxnSpPr>
        <xdr:cNvPr id="63" name="直線コネクタ 62"/>
        <xdr:cNvCxnSpPr/>
      </xdr:nvCxnSpPr>
      <xdr:spPr>
        <a:xfrm>
          <a:off x="3797300" y="5704477"/>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46627</xdr:rowOff>
    </xdr:from>
    <xdr:to>
      <xdr:col>19</xdr:col>
      <xdr:colOff>177800</xdr:colOff>
      <xdr:row>33</xdr:row>
      <xdr:rowOff>48587</xdr:rowOff>
    </xdr:to>
    <xdr:cxnSp macro="">
      <xdr:nvCxnSpPr>
        <xdr:cNvPr id="66" name="直線コネクタ 65"/>
        <xdr:cNvCxnSpPr/>
      </xdr:nvCxnSpPr>
      <xdr:spPr>
        <a:xfrm flipV="1">
          <a:off x="2908300" y="570447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122065</xdr:rowOff>
    </xdr:from>
    <xdr:to>
      <xdr:col>15</xdr:col>
      <xdr:colOff>50800</xdr:colOff>
      <xdr:row>33</xdr:row>
      <xdr:rowOff>48587</xdr:rowOff>
    </xdr:to>
    <xdr:cxnSp macro="">
      <xdr:nvCxnSpPr>
        <xdr:cNvPr id="69" name="直線コネクタ 68"/>
        <xdr:cNvCxnSpPr/>
      </xdr:nvCxnSpPr>
      <xdr:spPr>
        <a:xfrm>
          <a:off x="2019300" y="5437015"/>
          <a:ext cx="8890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122065</xdr:rowOff>
    </xdr:from>
    <xdr:to>
      <xdr:col>10</xdr:col>
      <xdr:colOff>114300</xdr:colOff>
      <xdr:row>32</xdr:row>
      <xdr:rowOff>72426</xdr:rowOff>
    </xdr:to>
    <xdr:cxnSp macro="">
      <xdr:nvCxnSpPr>
        <xdr:cNvPr id="72" name="直線コネクタ 71"/>
        <xdr:cNvCxnSpPr/>
      </xdr:nvCxnSpPr>
      <xdr:spPr>
        <a:xfrm flipV="1">
          <a:off x="1130300" y="5437015"/>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28811</xdr:rowOff>
    </xdr:from>
    <xdr:to>
      <xdr:col>24</xdr:col>
      <xdr:colOff>114300</xdr:colOff>
      <xdr:row>33</xdr:row>
      <xdr:rowOff>130411</xdr:rowOff>
    </xdr:to>
    <xdr:sp macro="" textlink="">
      <xdr:nvSpPr>
        <xdr:cNvPr id="82" name="楕円 81"/>
        <xdr:cNvSpPr/>
      </xdr:nvSpPr>
      <xdr:spPr>
        <a:xfrm>
          <a:off x="4584700" y="56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51688</xdr:rowOff>
    </xdr:from>
    <xdr:ext cx="469744" cy="259045"/>
    <xdr:sp macro="" textlink="">
      <xdr:nvSpPr>
        <xdr:cNvPr id="83" name="議会費該当値テキスト"/>
        <xdr:cNvSpPr txBox="1"/>
      </xdr:nvSpPr>
      <xdr:spPr>
        <a:xfrm>
          <a:off x="4686300" y="553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167277</xdr:rowOff>
    </xdr:from>
    <xdr:to>
      <xdr:col>20</xdr:col>
      <xdr:colOff>38100</xdr:colOff>
      <xdr:row>33</xdr:row>
      <xdr:rowOff>97427</xdr:rowOff>
    </xdr:to>
    <xdr:sp macro="" textlink="">
      <xdr:nvSpPr>
        <xdr:cNvPr id="84" name="楕円 83"/>
        <xdr:cNvSpPr/>
      </xdr:nvSpPr>
      <xdr:spPr>
        <a:xfrm>
          <a:off x="3746500" y="56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113954</xdr:rowOff>
    </xdr:from>
    <xdr:ext cx="469744" cy="259045"/>
    <xdr:sp macro="" textlink="">
      <xdr:nvSpPr>
        <xdr:cNvPr id="85" name="テキスト ボックス 84"/>
        <xdr:cNvSpPr txBox="1"/>
      </xdr:nvSpPr>
      <xdr:spPr>
        <a:xfrm>
          <a:off x="3562428" y="54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169237</xdr:rowOff>
    </xdr:from>
    <xdr:to>
      <xdr:col>15</xdr:col>
      <xdr:colOff>101600</xdr:colOff>
      <xdr:row>33</xdr:row>
      <xdr:rowOff>99387</xdr:rowOff>
    </xdr:to>
    <xdr:sp macro="" textlink="">
      <xdr:nvSpPr>
        <xdr:cNvPr id="86" name="楕円 85"/>
        <xdr:cNvSpPr/>
      </xdr:nvSpPr>
      <xdr:spPr>
        <a:xfrm>
          <a:off x="2857500" y="56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115914</xdr:rowOff>
    </xdr:from>
    <xdr:ext cx="469744" cy="259045"/>
    <xdr:sp macro="" textlink="">
      <xdr:nvSpPr>
        <xdr:cNvPr id="87" name="テキスト ボックス 86"/>
        <xdr:cNvSpPr txBox="1"/>
      </xdr:nvSpPr>
      <xdr:spPr>
        <a:xfrm>
          <a:off x="2673428" y="54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71265</xdr:rowOff>
    </xdr:from>
    <xdr:to>
      <xdr:col>10</xdr:col>
      <xdr:colOff>165100</xdr:colOff>
      <xdr:row>32</xdr:row>
      <xdr:rowOff>1415</xdr:rowOff>
    </xdr:to>
    <xdr:sp macro="" textlink="">
      <xdr:nvSpPr>
        <xdr:cNvPr id="88" name="楕円 87"/>
        <xdr:cNvSpPr/>
      </xdr:nvSpPr>
      <xdr:spPr>
        <a:xfrm>
          <a:off x="1968500" y="53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17942</xdr:rowOff>
    </xdr:from>
    <xdr:ext cx="469744" cy="259045"/>
    <xdr:sp macro="" textlink="">
      <xdr:nvSpPr>
        <xdr:cNvPr id="89" name="テキスト ボックス 88"/>
        <xdr:cNvSpPr txBox="1"/>
      </xdr:nvSpPr>
      <xdr:spPr>
        <a:xfrm>
          <a:off x="1784428" y="516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21626</xdr:rowOff>
    </xdr:from>
    <xdr:to>
      <xdr:col>6</xdr:col>
      <xdr:colOff>38100</xdr:colOff>
      <xdr:row>32</xdr:row>
      <xdr:rowOff>123226</xdr:rowOff>
    </xdr:to>
    <xdr:sp macro="" textlink="">
      <xdr:nvSpPr>
        <xdr:cNvPr id="90" name="楕円 89"/>
        <xdr:cNvSpPr/>
      </xdr:nvSpPr>
      <xdr:spPr>
        <a:xfrm>
          <a:off x="1079500" y="55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139753</xdr:rowOff>
    </xdr:from>
    <xdr:ext cx="469744" cy="259045"/>
    <xdr:sp macro="" textlink="">
      <xdr:nvSpPr>
        <xdr:cNvPr id="91" name="テキスト ボックス 90"/>
        <xdr:cNvSpPr txBox="1"/>
      </xdr:nvSpPr>
      <xdr:spPr>
        <a:xfrm>
          <a:off x="895428" y="528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156814</xdr:rowOff>
    </xdr:from>
    <xdr:to>
      <xdr:col>24</xdr:col>
      <xdr:colOff>63500</xdr:colOff>
      <xdr:row>58</xdr:row>
      <xdr:rowOff>157589</xdr:rowOff>
    </xdr:to>
    <xdr:cxnSp macro="">
      <xdr:nvCxnSpPr>
        <xdr:cNvPr id="120" name="直線コネクタ 119"/>
        <xdr:cNvCxnSpPr/>
      </xdr:nvCxnSpPr>
      <xdr:spPr>
        <a:xfrm flipV="1">
          <a:off x="3797300" y="10100914"/>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149175</xdr:rowOff>
    </xdr:from>
    <xdr:to>
      <xdr:col>19</xdr:col>
      <xdr:colOff>177800</xdr:colOff>
      <xdr:row>58</xdr:row>
      <xdr:rowOff>157589</xdr:rowOff>
    </xdr:to>
    <xdr:cxnSp macro="">
      <xdr:nvCxnSpPr>
        <xdr:cNvPr id="123" name="直線コネクタ 122"/>
        <xdr:cNvCxnSpPr/>
      </xdr:nvCxnSpPr>
      <xdr:spPr>
        <a:xfrm>
          <a:off x="2908300" y="10093275"/>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141735</xdr:rowOff>
    </xdr:from>
    <xdr:to>
      <xdr:col>15</xdr:col>
      <xdr:colOff>50800</xdr:colOff>
      <xdr:row>58</xdr:row>
      <xdr:rowOff>149175</xdr:rowOff>
    </xdr:to>
    <xdr:cxnSp macro="">
      <xdr:nvCxnSpPr>
        <xdr:cNvPr id="126" name="直線コネクタ 125"/>
        <xdr:cNvCxnSpPr/>
      </xdr:nvCxnSpPr>
      <xdr:spPr>
        <a:xfrm>
          <a:off x="2019300" y="10085835"/>
          <a:ext cx="8890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141735</xdr:rowOff>
    </xdr:from>
    <xdr:to>
      <xdr:col>10</xdr:col>
      <xdr:colOff>114300</xdr:colOff>
      <xdr:row>58</xdr:row>
      <xdr:rowOff>161570</xdr:rowOff>
    </xdr:to>
    <xdr:cxnSp macro="">
      <xdr:nvCxnSpPr>
        <xdr:cNvPr id="129" name="直線コネクタ 128"/>
        <xdr:cNvCxnSpPr/>
      </xdr:nvCxnSpPr>
      <xdr:spPr>
        <a:xfrm flipV="1">
          <a:off x="1130300" y="10085835"/>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106014</xdr:rowOff>
    </xdr:from>
    <xdr:to>
      <xdr:col>24</xdr:col>
      <xdr:colOff>114300</xdr:colOff>
      <xdr:row>59</xdr:row>
      <xdr:rowOff>36164</xdr:rowOff>
    </xdr:to>
    <xdr:sp macro="" textlink="">
      <xdr:nvSpPr>
        <xdr:cNvPr id="139" name="楕円 138"/>
        <xdr:cNvSpPr/>
      </xdr:nvSpPr>
      <xdr:spPr>
        <a:xfrm>
          <a:off x="4584700" y="100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106789</xdr:rowOff>
    </xdr:from>
    <xdr:to>
      <xdr:col>20</xdr:col>
      <xdr:colOff>38100</xdr:colOff>
      <xdr:row>59</xdr:row>
      <xdr:rowOff>36939</xdr:rowOff>
    </xdr:to>
    <xdr:sp macro="" textlink="">
      <xdr:nvSpPr>
        <xdr:cNvPr id="141" name="楕円 140"/>
        <xdr:cNvSpPr/>
      </xdr:nvSpPr>
      <xdr:spPr>
        <a:xfrm>
          <a:off x="3746500" y="100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28066</xdr:rowOff>
    </xdr:from>
    <xdr:ext cx="534377" cy="259045"/>
    <xdr:sp macro="" textlink="">
      <xdr:nvSpPr>
        <xdr:cNvPr id="142" name="テキスト ボックス 141"/>
        <xdr:cNvSpPr txBox="1"/>
      </xdr:nvSpPr>
      <xdr:spPr>
        <a:xfrm>
          <a:off x="3530111" y="101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98375</xdr:rowOff>
    </xdr:from>
    <xdr:to>
      <xdr:col>15</xdr:col>
      <xdr:colOff>101600</xdr:colOff>
      <xdr:row>59</xdr:row>
      <xdr:rowOff>28525</xdr:rowOff>
    </xdr:to>
    <xdr:sp macro="" textlink="">
      <xdr:nvSpPr>
        <xdr:cNvPr id="143" name="楕円 142"/>
        <xdr:cNvSpPr/>
      </xdr:nvSpPr>
      <xdr:spPr>
        <a:xfrm>
          <a:off x="2857500" y="100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19652</xdr:rowOff>
    </xdr:from>
    <xdr:ext cx="534377" cy="259045"/>
    <xdr:sp macro="" textlink="">
      <xdr:nvSpPr>
        <xdr:cNvPr id="144" name="テキスト ボックス 143"/>
        <xdr:cNvSpPr txBox="1"/>
      </xdr:nvSpPr>
      <xdr:spPr>
        <a:xfrm>
          <a:off x="2641111" y="101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90935</xdr:rowOff>
    </xdr:from>
    <xdr:to>
      <xdr:col>10</xdr:col>
      <xdr:colOff>165100</xdr:colOff>
      <xdr:row>59</xdr:row>
      <xdr:rowOff>21085</xdr:rowOff>
    </xdr:to>
    <xdr:sp macro="" textlink="">
      <xdr:nvSpPr>
        <xdr:cNvPr id="145" name="楕円 144"/>
        <xdr:cNvSpPr/>
      </xdr:nvSpPr>
      <xdr:spPr>
        <a:xfrm>
          <a:off x="1968500" y="100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12212</xdr:rowOff>
    </xdr:from>
    <xdr:ext cx="534377" cy="259045"/>
    <xdr:sp macro="" textlink="">
      <xdr:nvSpPr>
        <xdr:cNvPr id="146" name="テキスト ボックス 145"/>
        <xdr:cNvSpPr txBox="1"/>
      </xdr:nvSpPr>
      <xdr:spPr>
        <a:xfrm>
          <a:off x="1752111" y="101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110770</xdr:rowOff>
    </xdr:from>
    <xdr:to>
      <xdr:col>6</xdr:col>
      <xdr:colOff>38100</xdr:colOff>
      <xdr:row>59</xdr:row>
      <xdr:rowOff>40920</xdr:rowOff>
    </xdr:to>
    <xdr:sp macro="" textlink="">
      <xdr:nvSpPr>
        <xdr:cNvPr id="147" name="楕円 146"/>
        <xdr:cNvSpPr/>
      </xdr:nvSpPr>
      <xdr:spPr>
        <a:xfrm>
          <a:off x="1079500" y="100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32047</xdr:rowOff>
    </xdr:from>
    <xdr:ext cx="534377" cy="259045"/>
    <xdr:sp macro="" textlink="">
      <xdr:nvSpPr>
        <xdr:cNvPr id="148" name="テキスト ボックス 147"/>
        <xdr:cNvSpPr txBox="1"/>
      </xdr:nvSpPr>
      <xdr:spPr>
        <a:xfrm>
          <a:off x="863111" y="101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139275</xdr:rowOff>
    </xdr:from>
    <xdr:to>
      <xdr:col>24</xdr:col>
      <xdr:colOff>63500</xdr:colOff>
      <xdr:row>76</xdr:row>
      <xdr:rowOff>23343</xdr:rowOff>
    </xdr:to>
    <xdr:cxnSp macro="">
      <xdr:nvCxnSpPr>
        <xdr:cNvPr id="180" name="直線コネクタ 179"/>
        <xdr:cNvCxnSpPr/>
      </xdr:nvCxnSpPr>
      <xdr:spPr>
        <a:xfrm flipV="1">
          <a:off x="3797300" y="12998025"/>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14971</xdr:rowOff>
    </xdr:from>
    <xdr:to>
      <xdr:col>19</xdr:col>
      <xdr:colOff>177800</xdr:colOff>
      <xdr:row>76</xdr:row>
      <xdr:rowOff>23343</xdr:rowOff>
    </xdr:to>
    <xdr:cxnSp macro="">
      <xdr:nvCxnSpPr>
        <xdr:cNvPr id="183" name="直線コネクタ 182"/>
        <xdr:cNvCxnSpPr/>
      </xdr:nvCxnSpPr>
      <xdr:spPr>
        <a:xfrm>
          <a:off x="2908300" y="12702271"/>
          <a:ext cx="889000" cy="3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14971</xdr:rowOff>
    </xdr:from>
    <xdr:to>
      <xdr:col>15</xdr:col>
      <xdr:colOff>50800</xdr:colOff>
      <xdr:row>75</xdr:row>
      <xdr:rowOff>69803</xdr:rowOff>
    </xdr:to>
    <xdr:cxnSp macro="">
      <xdr:nvCxnSpPr>
        <xdr:cNvPr id="186" name="直線コネクタ 185"/>
        <xdr:cNvCxnSpPr/>
      </xdr:nvCxnSpPr>
      <xdr:spPr>
        <a:xfrm flipV="1">
          <a:off x="2019300" y="12702271"/>
          <a:ext cx="889000" cy="2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69803</xdr:rowOff>
    </xdr:from>
    <xdr:to>
      <xdr:col>10</xdr:col>
      <xdr:colOff>114300</xdr:colOff>
      <xdr:row>76</xdr:row>
      <xdr:rowOff>18095</xdr:rowOff>
    </xdr:to>
    <xdr:cxnSp macro="">
      <xdr:nvCxnSpPr>
        <xdr:cNvPr id="189" name="直線コネクタ 188"/>
        <xdr:cNvCxnSpPr/>
      </xdr:nvCxnSpPr>
      <xdr:spPr>
        <a:xfrm flipV="1">
          <a:off x="1130300" y="1292855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88475</xdr:rowOff>
    </xdr:from>
    <xdr:to>
      <xdr:col>24</xdr:col>
      <xdr:colOff>114300</xdr:colOff>
      <xdr:row>76</xdr:row>
      <xdr:rowOff>18625</xdr:rowOff>
    </xdr:to>
    <xdr:sp macro="" textlink="">
      <xdr:nvSpPr>
        <xdr:cNvPr id="199" name="楕円 198"/>
        <xdr:cNvSpPr/>
      </xdr:nvSpPr>
      <xdr:spPr>
        <a:xfrm>
          <a:off x="4584700" y="129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66902</xdr:rowOff>
    </xdr:from>
    <xdr:ext cx="599010" cy="259045"/>
    <xdr:sp macro="" textlink="">
      <xdr:nvSpPr>
        <xdr:cNvPr id="200" name="民生費該当値テキスト"/>
        <xdr:cNvSpPr txBox="1"/>
      </xdr:nvSpPr>
      <xdr:spPr>
        <a:xfrm>
          <a:off x="4686300" y="1292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143993</xdr:rowOff>
    </xdr:from>
    <xdr:to>
      <xdr:col>20</xdr:col>
      <xdr:colOff>38100</xdr:colOff>
      <xdr:row>76</xdr:row>
      <xdr:rowOff>74143</xdr:rowOff>
    </xdr:to>
    <xdr:sp macro="" textlink="">
      <xdr:nvSpPr>
        <xdr:cNvPr id="201" name="楕円 200"/>
        <xdr:cNvSpPr/>
      </xdr:nvSpPr>
      <xdr:spPr>
        <a:xfrm>
          <a:off x="3746500" y="130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65270</xdr:rowOff>
    </xdr:from>
    <xdr:ext cx="599010" cy="259045"/>
    <xdr:sp macro="" textlink="">
      <xdr:nvSpPr>
        <xdr:cNvPr id="202" name="テキスト ボックス 201"/>
        <xdr:cNvSpPr txBox="1"/>
      </xdr:nvSpPr>
      <xdr:spPr>
        <a:xfrm>
          <a:off x="3497795" y="1309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135621</xdr:rowOff>
    </xdr:from>
    <xdr:to>
      <xdr:col>15</xdr:col>
      <xdr:colOff>101600</xdr:colOff>
      <xdr:row>74</xdr:row>
      <xdr:rowOff>65771</xdr:rowOff>
    </xdr:to>
    <xdr:sp macro="" textlink="">
      <xdr:nvSpPr>
        <xdr:cNvPr id="203" name="楕円 202"/>
        <xdr:cNvSpPr/>
      </xdr:nvSpPr>
      <xdr:spPr>
        <a:xfrm>
          <a:off x="2857500" y="126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82298</xdr:rowOff>
    </xdr:from>
    <xdr:ext cx="599010" cy="259045"/>
    <xdr:sp macro="" textlink="">
      <xdr:nvSpPr>
        <xdr:cNvPr id="204" name="テキスト ボックス 203"/>
        <xdr:cNvSpPr txBox="1"/>
      </xdr:nvSpPr>
      <xdr:spPr>
        <a:xfrm>
          <a:off x="2608795" y="1242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19003</xdr:rowOff>
    </xdr:from>
    <xdr:to>
      <xdr:col>10</xdr:col>
      <xdr:colOff>165100</xdr:colOff>
      <xdr:row>75</xdr:row>
      <xdr:rowOff>120603</xdr:rowOff>
    </xdr:to>
    <xdr:sp macro="" textlink="">
      <xdr:nvSpPr>
        <xdr:cNvPr id="205" name="楕円 204"/>
        <xdr:cNvSpPr/>
      </xdr:nvSpPr>
      <xdr:spPr>
        <a:xfrm>
          <a:off x="1968500" y="1287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137130</xdr:rowOff>
    </xdr:from>
    <xdr:ext cx="599010" cy="259045"/>
    <xdr:sp macro="" textlink="">
      <xdr:nvSpPr>
        <xdr:cNvPr id="206" name="テキスト ボックス 205"/>
        <xdr:cNvSpPr txBox="1"/>
      </xdr:nvSpPr>
      <xdr:spPr>
        <a:xfrm>
          <a:off x="1719795" y="1265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138746</xdr:rowOff>
    </xdr:from>
    <xdr:to>
      <xdr:col>6</xdr:col>
      <xdr:colOff>38100</xdr:colOff>
      <xdr:row>76</xdr:row>
      <xdr:rowOff>68895</xdr:rowOff>
    </xdr:to>
    <xdr:sp macro="" textlink="">
      <xdr:nvSpPr>
        <xdr:cNvPr id="207" name="楕円 206"/>
        <xdr:cNvSpPr/>
      </xdr:nvSpPr>
      <xdr:spPr>
        <a:xfrm>
          <a:off x="1079500" y="129974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60022</xdr:rowOff>
    </xdr:from>
    <xdr:ext cx="599010" cy="259045"/>
    <xdr:sp macro="" textlink="">
      <xdr:nvSpPr>
        <xdr:cNvPr id="208" name="テキスト ボックス 207"/>
        <xdr:cNvSpPr txBox="1"/>
      </xdr:nvSpPr>
      <xdr:spPr>
        <a:xfrm>
          <a:off x="830795" y="1309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59483</xdr:rowOff>
    </xdr:from>
    <xdr:to>
      <xdr:col>24</xdr:col>
      <xdr:colOff>63500</xdr:colOff>
      <xdr:row>93</xdr:row>
      <xdr:rowOff>101633</xdr:rowOff>
    </xdr:to>
    <xdr:cxnSp macro="">
      <xdr:nvCxnSpPr>
        <xdr:cNvPr id="239" name="直線コネクタ 238"/>
        <xdr:cNvCxnSpPr/>
      </xdr:nvCxnSpPr>
      <xdr:spPr>
        <a:xfrm>
          <a:off x="3797300" y="16004333"/>
          <a:ext cx="8382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59483</xdr:rowOff>
    </xdr:from>
    <xdr:to>
      <xdr:col>19</xdr:col>
      <xdr:colOff>177800</xdr:colOff>
      <xdr:row>93</xdr:row>
      <xdr:rowOff>131187</xdr:rowOff>
    </xdr:to>
    <xdr:cxnSp macro="">
      <xdr:nvCxnSpPr>
        <xdr:cNvPr id="242" name="直線コネクタ 241"/>
        <xdr:cNvCxnSpPr/>
      </xdr:nvCxnSpPr>
      <xdr:spPr>
        <a:xfrm flipV="1">
          <a:off x="2908300" y="16004333"/>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131187</xdr:rowOff>
    </xdr:from>
    <xdr:to>
      <xdr:col>15</xdr:col>
      <xdr:colOff>50800</xdr:colOff>
      <xdr:row>94</xdr:row>
      <xdr:rowOff>5914</xdr:rowOff>
    </xdr:to>
    <xdr:cxnSp macro="">
      <xdr:nvCxnSpPr>
        <xdr:cNvPr id="245" name="直線コネクタ 244"/>
        <xdr:cNvCxnSpPr/>
      </xdr:nvCxnSpPr>
      <xdr:spPr>
        <a:xfrm flipV="1">
          <a:off x="2019300" y="1607603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5914</xdr:rowOff>
    </xdr:from>
    <xdr:to>
      <xdr:col>10</xdr:col>
      <xdr:colOff>114300</xdr:colOff>
      <xdr:row>94</xdr:row>
      <xdr:rowOff>127322</xdr:rowOff>
    </xdr:to>
    <xdr:cxnSp macro="">
      <xdr:nvCxnSpPr>
        <xdr:cNvPr id="248" name="直線コネクタ 247"/>
        <xdr:cNvCxnSpPr/>
      </xdr:nvCxnSpPr>
      <xdr:spPr>
        <a:xfrm flipV="1">
          <a:off x="1130300" y="16122214"/>
          <a:ext cx="889000" cy="1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50833</xdr:rowOff>
    </xdr:from>
    <xdr:to>
      <xdr:col>24</xdr:col>
      <xdr:colOff>114300</xdr:colOff>
      <xdr:row>93</xdr:row>
      <xdr:rowOff>152433</xdr:rowOff>
    </xdr:to>
    <xdr:sp macro="" textlink="">
      <xdr:nvSpPr>
        <xdr:cNvPr id="258" name="楕円 257"/>
        <xdr:cNvSpPr/>
      </xdr:nvSpPr>
      <xdr:spPr>
        <a:xfrm>
          <a:off x="4584700" y="159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73710</xdr:rowOff>
    </xdr:from>
    <xdr:ext cx="534377" cy="259045"/>
    <xdr:sp macro="" textlink="">
      <xdr:nvSpPr>
        <xdr:cNvPr id="259" name="衛生費該当値テキスト"/>
        <xdr:cNvSpPr txBox="1"/>
      </xdr:nvSpPr>
      <xdr:spPr>
        <a:xfrm>
          <a:off x="4686300" y="158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8683</xdr:rowOff>
    </xdr:from>
    <xdr:to>
      <xdr:col>20</xdr:col>
      <xdr:colOff>38100</xdr:colOff>
      <xdr:row>93</xdr:row>
      <xdr:rowOff>110283</xdr:rowOff>
    </xdr:to>
    <xdr:sp macro="" textlink="">
      <xdr:nvSpPr>
        <xdr:cNvPr id="260" name="楕円 259"/>
        <xdr:cNvSpPr/>
      </xdr:nvSpPr>
      <xdr:spPr>
        <a:xfrm>
          <a:off x="3746500" y="159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126810</xdr:rowOff>
    </xdr:from>
    <xdr:ext cx="534377" cy="259045"/>
    <xdr:sp macro="" textlink="">
      <xdr:nvSpPr>
        <xdr:cNvPr id="261" name="テキスト ボックス 260"/>
        <xdr:cNvSpPr txBox="1"/>
      </xdr:nvSpPr>
      <xdr:spPr>
        <a:xfrm>
          <a:off x="3530111" y="1572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80387</xdr:rowOff>
    </xdr:from>
    <xdr:to>
      <xdr:col>15</xdr:col>
      <xdr:colOff>101600</xdr:colOff>
      <xdr:row>94</xdr:row>
      <xdr:rowOff>10537</xdr:rowOff>
    </xdr:to>
    <xdr:sp macro="" textlink="">
      <xdr:nvSpPr>
        <xdr:cNvPr id="262" name="楕円 261"/>
        <xdr:cNvSpPr/>
      </xdr:nvSpPr>
      <xdr:spPr>
        <a:xfrm>
          <a:off x="2857500" y="160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27064</xdr:rowOff>
    </xdr:from>
    <xdr:ext cx="534377" cy="259045"/>
    <xdr:sp macro="" textlink="">
      <xdr:nvSpPr>
        <xdr:cNvPr id="263" name="テキスト ボックス 262"/>
        <xdr:cNvSpPr txBox="1"/>
      </xdr:nvSpPr>
      <xdr:spPr>
        <a:xfrm>
          <a:off x="2641111" y="158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126564</xdr:rowOff>
    </xdr:from>
    <xdr:to>
      <xdr:col>10</xdr:col>
      <xdr:colOff>165100</xdr:colOff>
      <xdr:row>94</xdr:row>
      <xdr:rowOff>56714</xdr:rowOff>
    </xdr:to>
    <xdr:sp macro="" textlink="">
      <xdr:nvSpPr>
        <xdr:cNvPr id="264" name="楕円 263"/>
        <xdr:cNvSpPr/>
      </xdr:nvSpPr>
      <xdr:spPr>
        <a:xfrm>
          <a:off x="1968500" y="160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73241</xdr:rowOff>
    </xdr:from>
    <xdr:ext cx="534377" cy="259045"/>
    <xdr:sp macro="" textlink="">
      <xdr:nvSpPr>
        <xdr:cNvPr id="265" name="テキスト ボックス 264"/>
        <xdr:cNvSpPr txBox="1"/>
      </xdr:nvSpPr>
      <xdr:spPr>
        <a:xfrm>
          <a:off x="1752111" y="158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76522</xdr:rowOff>
    </xdr:from>
    <xdr:to>
      <xdr:col>6</xdr:col>
      <xdr:colOff>38100</xdr:colOff>
      <xdr:row>95</xdr:row>
      <xdr:rowOff>6672</xdr:rowOff>
    </xdr:to>
    <xdr:sp macro="" textlink="">
      <xdr:nvSpPr>
        <xdr:cNvPr id="266" name="楕円 265"/>
        <xdr:cNvSpPr/>
      </xdr:nvSpPr>
      <xdr:spPr>
        <a:xfrm>
          <a:off x="1079500" y="161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23199</xdr:rowOff>
    </xdr:from>
    <xdr:ext cx="534377" cy="259045"/>
    <xdr:sp macro="" textlink="">
      <xdr:nvSpPr>
        <xdr:cNvPr id="267" name="テキスト ボックス 266"/>
        <xdr:cNvSpPr txBox="1"/>
      </xdr:nvSpPr>
      <xdr:spPr>
        <a:xfrm>
          <a:off x="863111" y="159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70576</xdr:rowOff>
    </xdr:from>
    <xdr:to>
      <xdr:col>54</xdr:col>
      <xdr:colOff>189865</xdr:colOff>
      <xdr:row>39</xdr:row>
      <xdr:rowOff>98878</xdr:rowOff>
    </xdr:to>
    <xdr:cxnSp macro="">
      <xdr:nvCxnSpPr>
        <xdr:cNvPr id="293" name="直線コネクタ 292"/>
        <xdr:cNvCxnSpPr/>
      </xdr:nvCxnSpPr>
      <xdr:spPr>
        <a:xfrm flipV="1">
          <a:off x="10475595" y="6242776"/>
          <a:ext cx="1270" cy="54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17253</xdr:rowOff>
    </xdr:from>
    <xdr:ext cx="469744" cy="259045"/>
    <xdr:sp macro="" textlink="">
      <xdr:nvSpPr>
        <xdr:cNvPr id="296" name="労働費最大値テキスト"/>
        <xdr:cNvSpPr txBox="1"/>
      </xdr:nvSpPr>
      <xdr:spPr>
        <a:xfrm>
          <a:off x="10528300" y="60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70576</xdr:rowOff>
    </xdr:from>
    <xdr:to>
      <xdr:col>55</xdr:col>
      <xdr:colOff>88900</xdr:colOff>
      <xdr:row>36</xdr:row>
      <xdr:rowOff>70576</xdr:rowOff>
    </xdr:to>
    <xdr:cxnSp macro="">
      <xdr:nvCxnSpPr>
        <xdr:cNvPr id="297" name="直線コネクタ 296"/>
        <xdr:cNvCxnSpPr/>
      </xdr:nvCxnSpPr>
      <xdr:spPr>
        <a:xfrm>
          <a:off x="10388600" y="624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95395</xdr:rowOff>
    </xdr:from>
    <xdr:to>
      <xdr:col>55</xdr:col>
      <xdr:colOff>0</xdr:colOff>
      <xdr:row>38</xdr:row>
      <xdr:rowOff>97463</xdr:rowOff>
    </xdr:to>
    <xdr:cxnSp macro="">
      <xdr:nvCxnSpPr>
        <xdr:cNvPr id="298" name="直線コネクタ 297"/>
        <xdr:cNvCxnSpPr/>
      </xdr:nvCxnSpPr>
      <xdr:spPr>
        <a:xfrm flipV="1">
          <a:off x="9639300" y="6610495"/>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109890</xdr:rowOff>
    </xdr:from>
    <xdr:ext cx="378565" cy="259045"/>
    <xdr:sp macro="" textlink="">
      <xdr:nvSpPr>
        <xdr:cNvPr id="299" name="労働費平均値テキスト"/>
        <xdr:cNvSpPr txBox="1"/>
      </xdr:nvSpPr>
      <xdr:spPr>
        <a:xfrm>
          <a:off x="10528300" y="66249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131463</xdr:rowOff>
    </xdr:from>
    <xdr:to>
      <xdr:col>55</xdr:col>
      <xdr:colOff>50800</xdr:colOff>
      <xdr:row>39</xdr:row>
      <xdr:rowOff>61613</xdr:rowOff>
    </xdr:to>
    <xdr:sp macro="" textlink="">
      <xdr:nvSpPr>
        <xdr:cNvPr id="300" name="フローチャート: 判断 299"/>
        <xdr:cNvSpPr/>
      </xdr:nvSpPr>
      <xdr:spPr>
        <a:xfrm>
          <a:off x="10426700" y="664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97463</xdr:rowOff>
    </xdr:from>
    <xdr:to>
      <xdr:col>50</xdr:col>
      <xdr:colOff>114300</xdr:colOff>
      <xdr:row>38</xdr:row>
      <xdr:rowOff>103342</xdr:rowOff>
    </xdr:to>
    <xdr:cxnSp macro="">
      <xdr:nvCxnSpPr>
        <xdr:cNvPr id="301" name="直線コネクタ 300"/>
        <xdr:cNvCxnSpPr/>
      </xdr:nvCxnSpPr>
      <xdr:spPr>
        <a:xfrm flipV="1">
          <a:off x="8750300" y="661256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139519</xdr:rowOff>
    </xdr:from>
    <xdr:to>
      <xdr:col>50</xdr:col>
      <xdr:colOff>165100</xdr:colOff>
      <xdr:row>39</xdr:row>
      <xdr:rowOff>69669</xdr:rowOff>
    </xdr:to>
    <xdr:sp macro="" textlink="">
      <xdr:nvSpPr>
        <xdr:cNvPr id="302" name="フローチャート: 判断 301"/>
        <xdr:cNvSpPr/>
      </xdr:nvSpPr>
      <xdr:spPr>
        <a:xfrm>
          <a:off x="9588500" y="66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60796</xdr:rowOff>
    </xdr:from>
    <xdr:ext cx="378565" cy="259045"/>
    <xdr:sp macro="" textlink="">
      <xdr:nvSpPr>
        <xdr:cNvPr id="303" name="テキスト ボックス 302"/>
        <xdr:cNvSpPr txBox="1"/>
      </xdr:nvSpPr>
      <xdr:spPr>
        <a:xfrm>
          <a:off x="9450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79176</xdr:rowOff>
    </xdr:from>
    <xdr:to>
      <xdr:col>45</xdr:col>
      <xdr:colOff>177800</xdr:colOff>
      <xdr:row>38</xdr:row>
      <xdr:rowOff>103342</xdr:rowOff>
    </xdr:to>
    <xdr:cxnSp macro="">
      <xdr:nvCxnSpPr>
        <xdr:cNvPr id="304" name="直線コネクタ 303"/>
        <xdr:cNvCxnSpPr/>
      </xdr:nvCxnSpPr>
      <xdr:spPr>
        <a:xfrm>
          <a:off x="7861300" y="6594276"/>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134947</xdr:rowOff>
    </xdr:from>
    <xdr:to>
      <xdr:col>46</xdr:col>
      <xdr:colOff>38100</xdr:colOff>
      <xdr:row>39</xdr:row>
      <xdr:rowOff>65097</xdr:rowOff>
    </xdr:to>
    <xdr:sp macro="" textlink="">
      <xdr:nvSpPr>
        <xdr:cNvPr id="305" name="フローチャート: 判断 304"/>
        <xdr:cNvSpPr/>
      </xdr:nvSpPr>
      <xdr:spPr>
        <a:xfrm>
          <a:off x="8699500" y="665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56224</xdr:rowOff>
    </xdr:from>
    <xdr:ext cx="378565" cy="259045"/>
    <xdr:sp macro="" textlink="">
      <xdr:nvSpPr>
        <xdr:cNvPr id="306" name="テキスト ボックス 305"/>
        <xdr:cNvSpPr txBox="1"/>
      </xdr:nvSpPr>
      <xdr:spPr>
        <a:xfrm>
          <a:off x="8561017" y="674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30190</xdr:rowOff>
    </xdr:from>
    <xdr:to>
      <xdr:col>41</xdr:col>
      <xdr:colOff>50800</xdr:colOff>
      <xdr:row>38</xdr:row>
      <xdr:rowOff>79176</xdr:rowOff>
    </xdr:to>
    <xdr:cxnSp macro="">
      <xdr:nvCxnSpPr>
        <xdr:cNvPr id="307" name="直線コネクタ 306"/>
        <xdr:cNvCxnSpPr/>
      </xdr:nvCxnSpPr>
      <xdr:spPr>
        <a:xfrm>
          <a:off x="6972300" y="5345140"/>
          <a:ext cx="889000" cy="12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141478</xdr:rowOff>
    </xdr:from>
    <xdr:to>
      <xdr:col>41</xdr:col>
      <xdr:colOff>101600</xdr:colOff>
      <xdr:row>39</xdr:row>
      <xdr:rowOff>71628</xdr:rowOff>
    </xdr:to>
    <xdr:sp macro="" textlink="">
      <xdr:nvSpPr>
        <xdr:cNvPr id="308" name="フローチャート: 判断 307"/>
        <xdr:cNvSpPr/>
      </xdr:nvSpPr>
      <xdr:spPr>
        <a:xfrm>
          <a:off x="7810500" y="66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62755</xdr:rowOff>
    </xdr:from>
    <xdr:ext cx="378565" cy="259045"/>
    <xdr:sp macro="" textlink="">
      <xdr:nvSpPr>
        <xdr:cNvPr id="309" name="テキスト ボックス 308"/>
        <xdr:cNvSpPr txBox="1"/>
      </xdr:nvSpPr>
      <xdr:spPr>
        <a:xfrm>
          <a:off x="7672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141805</xdr:rowOff>
    </xdr:from>
    <xdr:to>
      <xdr:col>36</xdr:col>
      <xdr:colOff>165100</xdr:colOff>
      <xdr:row>38</xdr:row>
      <xdr:rowOff>71955</xdr:rowOff>
    </xdr:to>
    <xdr:sp macro="" textlink="">
      <xdr:nvSpPr>
        <xdr:cNvPr id="310" name="フローチャート: 判断 309"/>
        <xdr:cNvSpPr/>
      </xdr:nvSpPr>
      <xdr:spPr>
        <a:xfrm>
          <a:off x="6921500" y="648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63082</xdr:rowOff>
    </xdr:from>
    <xdr:ext cx="469744" cy="259045"/>
    <xdr:sp macro="" textlink="">
      <xdr:nvSpPr>
        <xdr:cNvPr id="311" name="テキスト ボックス 310"/>
        <xdr:cNvSpPr txBox="1"/>
      </xdr:nvSpPr>
      <xdr:spPr>
        <a:xfrm>
          <a:off x="6737428" y="65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44595</xdr:rowOff>
    </xdr:from>
    <xdr:to>
      <xdr:col>55</xdr:col>
      <xdr:colOff>50800</xdr:colOff>
      <xdr:row>38</xdr:row>
      <xdr:rowOff>146195</xdr:rowOff>
    </xdr:to>
    <xdr:sp macro="" textlink="">
      <xdr:nvSpPr>
        <xdr:cNvPr id="317" name="楕円 316"/>
        <xdr:cNvSpPr/>
      </xdr:nvSpPr>
      <xdr:spPr>
        <a:xfrm>
          <a:off x="10426700" y="65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67472</xdr:rowOff>
    </xdr:from>
    <xdr:ext cx="469744" cy="259045"/>
    <xdr:sp macro="" textlink="">
      <xdr:nvSpPr>
        <xdr:cNvPr id="318" name="労働費該当値テキスト"/>
        <xdr:cNvSpPr txBox="1"/>
      </xdr:nvSpPr>
      <xdr:spPr>
        <a:xfrm>
          <a:off x="10528300" y="641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46663</xdr:rowOff>
    </xdr:from>
    <xdr:to>
      <xdr:col>50</xdr:col>
      <xdr:colOff>165100</xdr:colOff>
      <xdr:row>38</xdr:row>
      <xdr:rowOff>148263</xdr:rowOff>
    </xdr:to>
    <xdr:sp macro="" textlink="">
      <xdr:nvSpPr>
        <xdr:cNvPr id="319" name="楕円 318"/>
        <xdr:cNvSpPr/>
      </xdr:nvSpPr>
      <xdr:spPr>
        <a:xfrm>
          <a:off x="9588500" y="65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164790</xdr:rowOff>
    </xdr:from>
    <xdr:ext cx="469744" cy="259045"/>
    <xdr:sp macro="" textlink="">
      <xdr:nvSpPr>
        <xdr:cNvPr id="320" name="テキスト ボックス 319"/>
        <xdr:cNvSpPr txBox="1"/>
      </xdr:nvSpPr>
      <xdr:spPr>
        <a:xfrm>
          <a:off x="9404428" y="633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52542</xdr:rowOff>
    </xdr:from>
    <xdr:to>
      <xdr:col>46</xdr:col>
      <xdr:colOff>38100</xdr:colOff>
      <xdr:row>38</xdr:row>
      <xdr:rowOff>154142</xdr:rowOff>
    </xdr:to>
    <xdr:sp macro="" textlink="">
      <xdr:nvSpPr>
        <xdr:cNvPr id="321" name="楕円 320"/>
        <xdr:cNvSpPr/>
      </xdr:nvSpPr>
      <xdr:spPr>
        <a:xfrm>
          <a:off x="8699500" y="65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170669</xdr:rowOff>
    </xdr:from>
    <xdr:ext cx="469744" cy="259045"/>
    <xdr:sp macro="" textlink="">
      <xdr:nvSpPr>
        <xdr:cNvPr id="322" name="テキスト ボックス 321"/>
        <xdr:cNvSpPr txBox="1"/>
      </xdr:nvSpPr>
      <xdr:spPr>
        <a:xfrm>
          <a:off x="8515428" y="634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28376</xdr:rowOff>
    </xdr:from>
    <xdr:to>
      <xdr:col>41</xdr:col>
      <xdr:colOff>101600</xdr:colOff>
      <xdr:row>38</xdr:row>
      <xdr:rowOff>129976</xdr:rowOff>
    </xdr:to>
    <xdr:sp macro="" textlink="">
      <xdr:nvSpPr>
        <xdr:cNvPr id="323" name="楕円 322"/>
        <xdr:cNvSpPr/>
      </xdr:nvSpPr>
      <xdr:spPr>
        <a:xfrm>
          <a:off x="7810500" y="65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146502</xdr:rowOff>
    </xdr:from>
    <xdr:ext cx="469744" cy="259045"/>
    <xdr:sp macro="" textlink="">
      <xdr:nvSpPr>
        <xdr:cNvPr id="324" name="テキスト ボックス 323"/>
        <xdr:cNvSpPr txBox="1"/>
      </xdr:nvSpPr>
      <xdr:spPr>
        <a:xfrm>
          <a:off x="7626428" y="631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150840</xdr:rowOff>
    </xdr:from>
    <xdr:to>
      <xdr:col>36</xdr:col>
      <xdr:colOff>165100</xdr:colOff>
      <xdr:row>31</xdr:row>
      <xdr:rowOff>80990</xdr:rowOff>
    </xdr:to>
    <xdr:sp macro="" textlink="">
      <xdr:nvSpPr>
        <xdr:cNvPr id="325" name="楕円 324"/>
        <xdr:cNvSpPr/>
      </xdr:nvSpPr>
      <xdr:spPr>
        <a:xfrm>
          <a:off x="6921500" y="5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97517</xdr:rowOff>
    </xdr:from>
    <xdr:ext cx="534377" cy="259045"/>
    <xdr:sp macro="" textlink="">
      <xdr:nvSpPr>
        <xdr:cNvPr id="326" name="テキスト ボックス 325"/>
        <xdr:cNvSpPr txBox="1"/>
      </xdr:nvSpPr>
      <xdr:spPr>
        <a:xfrm>
          <a:off x="6705111" y="50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107175</xdr:rowOff>
    </xdr:from>
    <xdr:to>
      <xdr:col>55</xdr:col>
      <xdr:colOff>0</xdr:colOff>
      <xdr:row>56</xdr:row>
      <xdr:rowOff>120164</xdr:rowOff>
    </xdr:to>
    <xdr:cxnSp macro="">
      <xdr:nvCxnSpPr>
        <xdr:cNvPr id="353" name="直線コネクタ 352"/>
        <xdr:cNvCxnSpPr/>
      </xdr:nvCxnSpPr>
      <xdr:spPr>
        <a:xfrm>
          <a:off x="9639300" y="9708375"/>
          <a:ext cx="8382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80058</xdr:rowOff>
    </xdr:from>
    <xdr:to>
      <xdr:col>50</xdr:col>
      <xdr:colOff>114300</xdr:colOff>
      <xdr:row>56</xdr:row>
      <xdr:rowOff>107175</xdr:rowOff>
    </xdr:to>
    <xdr:cxnSp macro="">
      <xdr:nvCxnSpPr>
        <xdr:cNvPr id="356" name="直線コネクタ 355"/>
        <xdr:cNvCxnSpPr/>
      </xdr:nvCxnSpPr>
      <xdr:spPr>
        <a:xfrm>
          <a:off x="8750300" y="9681258"/>
          <a:ext cx="8890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58396</xdr:rowOff>
    </xdr:from>
    <xdr:to>
      <xdr:col>45</xdr:col>
      <xdr:colOff>177800</xdr:colOff>
      <xdr:row>56</xdr:row>
      <xdr:rowOff>80058</xdr:rowOff>
    </xdr:to>
    <xdr:cxnSp macro="">
      <xdr:nvCxnSpPr>
        <xdr:cNvPr id="359" name="直線コネクタ 358"/>
        <xdr:cNvCxnSpPr/>
      </xdr:nvCxnSpPr>
      <xdr:spPr>
        <a:xfrm>
          <a:off x="7861300" y="9659596"/>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58396</xdr:rowOff>
    </xdr:from>
    <xdr:to>
      <xdr:col>41</xdr:col>
      <xdr:colOff>50800</xdr:colOff>
      <xdr:row>56</xdr:row>
      <xdr:rowOff>116058</xdr:rowOff>
    </xdr:to>
    <xdr:cxnSp macro="">
      <xdr:nvCxnSpPr>
        <xdr:cNvPr id="362" name="直線コネクタ 361"/>
        <xdr:cNvCxnSpPr/>
      </xdr:nvCxnSpPr>
      <xdr:spPr>
        <a:xfrm flipV="1">
          <a:off x="6972300" y="9659596"/>
          <a:ext cx="889000" cy="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6" name="テキスト ボックス 365"/>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69364</xdr:rowOff>
    </xdr:from>
    <xdr:to>
      <xdr:col>55</xdr:col>
      <xdr:colOff>50800</xdr:colOff>
      <xdr:row>56</xdr:row>
      <xdr:rowOff>170964</xdr:rowOff>
    </xdr:to>
    <xdr:sp macro="" textlink="">
      <xdr:nvSpPr>
        <xdr:cNvPr id="372" name="楕円 371"/>
        <xdr:cNvSpPr/>
      </xdr:nvSpPr>
      <xdr:spPr>
        <a:xfrm>
          <a:off x="10426700" y="96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92241</xdr:rowOff>
    </xdr:from>
    <xdr:ext cx="534377" cy="259045"/>
    <xdr:sp macro="" textlink="">
      <xdr:nvSpPr>
        <xdr:cNvPr id="373" name="農林水産業費該当値テキスト"/>
        <xdr:cNvSpPr txBox="1"/>
      </xdr:nvSpPr>
      <xdr:spPr>
        <a:xfrm>
          <a:off x="10528300" y="95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56375</xdr:rowOff>
    </xdr:from>
    <xdr:to>
      <xdr:col>50</xdr:col>
      <xdr:colOff>165100</xdr:colOff>
      <xdr:row>56</xdr:row>
      <xdr:rowOff>157975</xdr:rowOff>
    </xdr:to>
    <xdr:sp macro="" textlink="">
      <xdr:nvSpPr>
        <xdr:cNvPr id="374" name="楕円 373"/>
        <xdr:cNvSpPr/>
      </xdr:nvSpPr>
      <xdr:spPr>
        <a:xfrm>
          <a:off x="9588500" y="96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3052</xdr:rowOff>
    </xdr:from>
    <xdr:ext cx="534377" cy="259045"/>
    <xdr:sp macro="" textlink="">
      <xdr:nvSpPr>
        <xdr:cNvPr id="375" name="テキスト ボックス 374"/>
        <xdr:cNvSpPr txBox="1"/>
      </xdr:nvSpPr>
      <xdr:spPr>
        <a:xfrm>
          <a:off x="9372111" y="943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29258</xdr:rowOff>
    </xdr:from>
    <xdr:to>
      <xdr:col>46</xdr:col>
      <xdr:colOff>38100</xdr:colOff>
      <xdr:row>56</xdr:row>
      <xdr:rowOff>130858</xdr:rowOff>
    </xdr:to>
    <xdr:sp macro="" textlink="">
      <xdr:nvSpPr>
        <xdr:cNvPr id="376" name="楕円 375"/>
        <xdr:cNvSpPr/>
      </xdr:nvSpPr>
      <xdr:spPr>
        <a:xfrm>
          <a:off x="8699500" y="96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147385</xdr:rowOff>
    </xdr:from>
    <xdr:ext cx="534377" cy="259045"/>
    <xdr:sp macro="" textlink="">
      <xdr:nvSpPr>
        <xdr:cNvPr id="377" name="テキスト ボックス 376"/>
        <xdr:cNvSpPr txBox="1"/>
      </xdr:nvSpPr>
      <xdr:spPr>
        <a:xfrm>
          <a:off x="8483111" y="940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7596</xdr:rowOff>
    </xdr:from>
    <xdr:to>
      <xdr:col>41</xdr:col>
      <xdr:colOff>101600</xdr:colOff>
      <xdr:row>56</xdr:row>
      <xdr:rowOff>109196</xdr:rowOff>
    </xdr:to>
    <xdr:sp macro="" textlink="">
      <xdr:nvSpPr>
        <xdr:cNvPr id="378" name="楕円 377"/>
        <xdr:cNvSpPr/>
      </xdr:nvSpPr>
      <xdr:spPr>
        <a:xfrm>
          <a:off x="7810500" y="960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125723</xdr:rowOff>
    </xdr:from>
    <xdr:ext cx="534377" cy="259045"/>
    <xdr:sp macro="" textlink="">
      <xdr:nvSpPr>
        <xdr:cNvPr id="379" name="テキスト ボックス 378"/>
        <xdr:cNvSpPr txBox="1"/>
      </xdr:nvSpPr>
      <xdr:spPr>
        <a:xfrm>
          <a:off x="7594111" y="93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65258</xdr:rowOff>
    </xdr:from>
    <xdr:to>
      <xdr:col>36</xdr:col>
      <xdr:colOff>165100</xdr:colOff>
      <xdr:row>56</xdr:row>
      <xdr:rowOff>166858</xdr:rowOff>
    </xdr:to>
    <xdr:sp macro="" textlink="">
      <xdr:nvSpPr>
        <xdr:cNvPr id="380" name="楕円 379"/>
        <xdr:cNvSpPr/>
      </xdr:nvSpPr>
      <xdr:spPr>
        <a:xfrm>
          <a:off x="6921500" y="96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11935</xdr:rowOff>
    </xdr:from>
    <xdr:ext cx="534377" cy="259045"/>
    <xdr:sp macro="" textlink="">
      <xdr:nvSpPr>
        <xdr:cNvPr id="381" name="テキスト ボックス 380"/>
        <xdr:cNvSpPr txBox="1"/>
      </xdr:nvSpPr>
      <xdr:spPr>
        <a:xfrm>
          <a:off x="6705111" y="94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47738</xdr:rowOff>
    </xdr:from>
    <xdr:to>
      <xdr:col>55</xdr:col>
      <xdr:colOff>0</xdr:colOff>
      <xdr:row>77</xdr:row>
      <xdr:rowOff>94067</xdr:rowOff>
    </xdr:to>
    <xdr:cxnSp macro="">
      <xdr:nvCxnSpPr>
        <xdr:cNvPr id="412" name="直線コネクタ 411"/>
        <xdr:cNvCxnSpPr/>
      </xdr:nvCxnSpPr>
      <xdr:spPr>
        <a:xfrm>
          <a:off x="9639300" y="13249388"/>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109695</xdr:rowOff>
    </xdr:from>
    <xdr:ext cx="534377" cy="259045"/>
    <xdr:sp macro="" textlink="">
      <xdr:nvSpPr>
        <xdr:cNvPr id="413" name="商工費平均値テキスト"/>
        <xdr:cNvSpPr txBox="1"/>
      </xdr:nvSpPr>
      <xdr:spPr>
        <a:xfrm>
          <a:off x="10528300" y="1331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60996</xdr:rowOff>
    </xdr:from>
    <xdr:to>
      <xdr:col>50</xdr:col>
      <xdr:colOff>114300</xdr:colOff>
      <xdr:row>77</xdr:row>
      <xdr:rowOff>47738</xdr:rowOff>
    </xdr:to>
    <xdr:cxnSp macro="">
      <xdr:nvCxnSpPr>
        <xdr:cNvPr id="415" name="直線コネクタ 414"/>
        <xdr:cNvCxnSpPr/>
      </xdr:nvCxnSpPr>
      <xdr:spPr>
        <a:xfrm>
          <a:off x="8750300" y="13091196"/>
          <a:ext cx="889000" cy="1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33396</xdr:rowOff>
    </xdr:from>
    <xdr:ext cx="534377" cy="259045"/>
    <xdr:sp macro="" textlink="">
      <xdr:nvSpPr>
        <xdr:cNvPr id="417" name="テキスト ボックス 416"/>
        <xdr:cNvSpPr txBox="1"/>
      </xdr:nvSpPr>
      <xdr:spPr>
        <a:xfrm>
          <a:off x="9372111" y="13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94013</xdr:rowOff>
    </xdr:from>
    <xdr:to>
      <xdr:col>45</xdr:col>
      <xdr:colOff>177800</xdr:colOff>
      <xdr:row>76</xdr:row>
      <xdr:rowOff>60996</xdr:rowOff>
    </xdr:to>
    <xdr:cxnSp macro="">
      <xdr:nvCxnSpPr>
        <xdr:cNvPr id="418" name="直線コネクタ 417"/>
        <xdr:cNvCxnSpPr/>
      </xdr:nvCxnSpPr>
      <xdr:spPr>
        <a:xfrm>
          <a:off x="7861300" y="12952763"/>
          <a:ext cx="889000" cy="1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86997</xdr:rowOff>
    </xdr:from>
    <xdr:ext cx="534377" cy="259045"/>
    <xdr:sp macro="" textlink="">
      <xdr:nvSpPr>
        <xdr:cNvPr id="420" name="テキスト ボックス 419"/>
        <xdr:cNvSpPr txBox="1"/>
      </xdr:nvSpPr>
      <xdr:spPr>
        <a:xfrm>
          <a:off x="8483111" y="134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94013</xdr:rowOff>
    </xdr:from>
    <xdr:to>
      <xdr:col>41</xdr:col>
      <xdr:colOff>50800</xdr:colOff>
      <xdr:row>78</xdr:row>
      <xdr:rowOff>57632</xdr:rowOff>
    </xdr:to>
    <xdr:cxnSp macro="">
      <xdr:nvCxnSpPr>
        <xdr:cNvPr id="421" name="直線コネクタ 420"/>
        <xdr:cNvCxnSpPr/>
      </xdr:nvCxnSpPr>
      <xdr:spPr>
        <a:xfrm flipV="1">
          <a:off x="6972300" y="12952763"/>
          <a:ext cx="889000" cy="47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29118</xdr:rowOff>
    </xdr:from>
    <xdr:ext cx="534377" cy="259045"/>
    <xdr:sp macro="" textlink="">
      <xdr:nvSpPr>
        <xdr:cNvPr id="423" name="テキスト ボックス 422"/>
        <xdr:cNvSpPr txBox="1"/>
      </xdr:nvSpPr>
      <xdr:spPr>
        <a:xfrm>
          <a:off x="7594111" y="1340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43267</xdr:rowOff>
    </xdr:from>
    <xdr:to>
      <xdr:col>55</xdr:col>
      <xdr:colOff>50800</xdr:colOff>
      <xdr:row>77</xdr:row>
      <xdr:rowOff>144867</xdr:rowOff>
    </xdr:to>
    <xdr:sp macro="" textlink="">
      <xdr:nvSpPr>
        <xdr:cNvPr id="431" name="楕円 430"/>
        <xdr:cNvSpPr/>
      </xdr:nvSpPr>
      <xdr:spPr>
        <a:xfrm>
          <a:off x="10426700" y="132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66144</xdr:rowOff>
    </xdr:from>
    <xdr:ext cx="534377" cy="259045"/>
    <xdr:sp macro="" textlink="">
      <xdr:nvSpPr>
        <xdr:cNvPr id="432" name="商工費該当値テキスト"/>
        <xdr:cNvSpPr txBox="1"/>
      </xdr:nvSpPr>
      <xdr:spPr>
        <a:xfrm>
          <a:off x="10528300" y="1309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168388</xdr:rowOff>
    </xdr:from>
    <xdr:to>
      <xdr:col>50</xdr:col>
      <xdr:colOff>165100</xdr:colOff>
      <xdr:row>77</xdr:row>
      <xdr:rowOff>98538</xdr:rowOff>
    </xdr:to>
    <xdr:sp macro="" textlink="">
      <xdr:nvSpPr>
        <xdr:cNvPr id="433" name="楕円 432"/>
        <xdr:cNvSpPr/>
      </xdr:nvSpPr>
      <xdr:spPr>
        <a:xfrm>
          <a:off x="9588500" y="131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115065</xdr:rowOff>
    </xdr:from>
    <xdr:ext cx="534377" cy="259045"/>
    <xdr:sp macro="" textlink="">
      <xdr:nvSpPr>
        <xdr:cNvPr id="434" name="テキスト ボックス 433"/>
        <xdr:cNvSpPr txBox="1"/>
      </xdr:nvSpPr>
      <xdr:spPr>
        <a:xfrm>
          <a:off x="9372111" y="129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10196</xdr:rowOff>
    </xdr:from>
    <xdr:to>
      <xdr:col>46</xdr:col>
      <xdr:colOff>38100</xdr:colOff>
      <xdr:row>76</xdr:row>
      <xdr:rowOff>111796</xdr:rowOff>
    </xdr:to>
    <xdr:sp macro="" textlink="">
      <xdr:nvSpPr>
        <xdr:cNvPr id="435" name="楕円 434"/>
        <xdr:cNvSpPr/>
      </xdr:nvSpPr>
      <xdr:spPr>
        <a:xfrm>
          <a:off x="8699500" y="1304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128323</xdr:rowOff>
    </xdr:from>
    <xdr:ext cx="534377" cy="259045"/>
    <xdr:sp macro="" textlink="">
      <xdr:nvSpPr>
        <xdr:cNvPr id="436" name="テキスト ボックス 435"/>
        <xdr:cNvSpPr txBox="1"/>
      </xdr:nvSpPr>
      <xdr:spPr>
        <a:xfrm>
          <a:off x="8483111" y="1281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43213</xdr:rowOff>
    </xdr:from>
    <xdr:to>
      <xdr:col>41</xdr:col>
      <xdr:colOff>101600</xdr:colOff>
      <xdr:row>75</xdr:row>
      <xdr:rowOff>144813</xdr:rowOff>
    </xdr:to>
    <xdr:sp macro="" textlink="">
      <xdr:nvSpPr>
        <xdr:cNvPr id="437" name="楕円 436"/>
        <xdr:cNvSpPr/>
      </xdr:nvSpPr>
      <xdr:spPr>
        <a:xfrm>
          <a:off x="7810500" y="129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161340</xdr:rowOff>
    </xdr:from>
    <xdr:ext cx="534377" cy="259045"/>
    <xdr:sp macro="" textlink="">
      <xdr:nvSpPr>
        <xdr:cNvPr id="438" name="テキスト ボックス 437"/>
        <xdr:cNvSpPr txBox="1"/>
      </xdr:nvSpPr>
      <xdr:spPr>
        <a:xfrm>
          <a:off x="7594111" y="1267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6832</xdr:rowOff>
    </xdr:from>
    <xdr:to>
      <xdr:col>36</xdr:col>
      <xdr:colOff>165100</xdr:colOff>
      <xdr:row>78</xdr:row>
      <xdr:rowOff>108432</xdr:rowOff>
    </xdr:to>
    <xdr:sp macro="" textlink="">
      <xdr:nvSpPr>
        <xdr:cNvPr id="439" name="楕円 438"/>
        <xdr:cNvSpPr/>
      </xdr:nvSpPr>
      <xdr:spPr>
        <a:xfrm>
          <a:off x="6921500" y="133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99559</xdr:rowOff>
    </xdr:from>
    <xdr:ext cx="534377" cy="259045"/>
    <xdr:sp macro="" textlink="">
      <xdr:nvSpPr>
        <xdr:cNvPr id="440" name="テキスト ボックス 439"/>
        <xdr:cNvSpPr txBox="1"/>
      </xdr:nvSpPr>
      <xdr:spPr>
        <a:xfrm>
          <a:off x="6705111" y="134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27620</xdr:rowOff>
    </xdr:from>
    <xdr:to>
      <xdr:col>55</xdr:col>
      <xdr:colOff>0</xdr:colOff>
      <xdr:row>97</xdr:row>
      <xdr:rowOff>113167</xdr:rowOff>
    </xdr:to>
    <xdr:cxnSp macro="">
      <xdr:nvCxnSpPr>
        <xdr:cNvPr id="467" name="直線コネクタ 466"/>
        <xdr:cNvCxnSpPr/>
      </xdr:nvCxnSpPr>
      <xdr:spPr>
        <a:xfrm>
          <a:off x="9639300" y="16658270"/>
          <a:ext cx="838200" cy="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68778</xdr:rowOff>
    </xdr:from>
    <xdr:ext cx="534377" cy="259045"/>
    <xdr:sp macro="" textlink="">
      <xdr:nvSpPr>
        <xdr:cNvPr id="468" name="土木費平均値テキスト"/>
        <xdr:cNvSpPr txBox="1"/>
      </xdr:nvSpPr>
      <xdr:spPr>
        <a:xfrm>
          <a:off x="10528300" y="1669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27620</xdr:rowOff>
    </xdr:from>
    <xdr:to>
      <xdr:col>50</xdr:col>
      <xdr:colOff>114300</xdr:colOff>
      <xdr:row>97</xdr:row>
      <xdr:rowOff>75189</xdr:rowOff>
    </xdr:to>
    <xdr:cxnSp macro="">
      <xdr:nvCxnSpPr>
        <xdr:cNvPr id="470" name="直線コネクタ 469"/>
        <xdr:cNvCxnSpPr/>
      </xdr:nvCxnSpPr>
      <xdr:spPr>
        <a:xfrm flipV="1">
          <a:off x="8750300" y="16658270"/>
          <a:ext cx="889000" cy="4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2" name="テキスト ボックス 471"/>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75189</xdr:rowOff>
    </xdr:from>
    <xdr:to>
      <xdr:col>45</xdr:col>
      <xdr:colOff>177800</xdr:colOff>
      <xdr:row>97</xdr:row>
      <xdr:rowOff>139295</xdr:rowOff>
    </xdr:to>
    <xdr:cxnSp macro="">
      <xdr:nvCxnSpPr>
        <xdr:cNvPr id="473" name="直線コネクタ 472"/>
        <xdr:cNvCxnSpPr/>
      </xdr:nvCxnSpPr>
      <xdr:spPr>
        <a:xfrm flipV="1">
          <a:off x="7861300" y="16705839"/>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17144</xdr:rowOff>
    </xdr:from>
    <xdr:ext cx="534377" cy="259045"/>
    <xdr:sp macro="" textlink="">
      <xdr:nvSpPr>
        <xdr:cNvPr id="475" name="テキスト ボックス 474"/>
        <xdr:cNvSpPr txBox="1"/>
      </xdr:nvSpPr>
      <xdr:spPr>
        <a:xfrm>
          <a:off x="8483111" y="168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107474</xdr:rowOff>
    </xdr:from>
    <xdr:to>
      <xdr:col>41</xdr:col>
      <xdr:colOff>50800</xdr:colOff>
      <xdr:row>97</xdr:row>
      <xdr:rowOff>139295</xdr:rowOff>
    </xdr:to>
    <xdr:cxnSp macro="">
      <xdr:nvCxnSpPr>
        <xdr:cNvPr id="476" name="直線コネクタ 475"/>
        <xdr:cNvCxnSpPr/>
      </xdr:nvCxnSpPr>
      <xdr:spPr>
        <a:xfrm>
          <a:off x="6972300" y="16738124"/>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30709</xdr:rowOff>
    </xdr:from>
    <xdr:ext cx="534377" cy="259045"/>
    <xdr:sp macro="" textlink="">
      <xdr:nvSpPr>
        <xdr:cNvPr id="478" name="テキスト ボックス 477"/>
        <xdr:cNvSpPr txBox="1"/>
      </xdr:nvSpPr>
      <xdr:spPr>
        <a:xfrm>
          <a:off x="7594111" y="168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1298</xdr:rowOff>
    </xdr:from>
    <xdr:ext cx="534377" cy="259045"/>
    <xdr:sp macro="" textlink="">
      <xdr:nvSpPr>
        <xdr:cNvPr id="480" name="テキスト ボックス 479"/>
        <xdr:cNvSpPr txBox="1"/>
      </xdr:nvSpPr>
      <xdr:spPr>
        <a:xfrm>
          <a:off x="6705111" y="168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62367</xdr:rowOff>
    </xdr:from>
    <xdr:to>
      <xdr:col>55</xdr:col>
      <xdr:colOff>50800</xdr:colOff>
      <xdr:row>97</xdr:row>
      <xdr:rowOff>163967</xdr:rowOff>
    </xdr:to>
    <xdr:sp macro="" textlink="">
      <xdr:nvSpPr>
        <xdr:cNvPr id="486" name="楕円 485"/>
        <xdr:cNvSpPr/>
      </xdr:nvSpPr>
      <xdr:spPr>
        <a:xfrm>
          <a:off x="10426700" y="1669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85244</xdr:rowOff>
    </xdr:from>
    <xdr:ext cx="534377" cy="259045"/>
    <xdr:sp macro="" textlink="">
      <xdr:nvSpPr>
        <xdr:cNvPr id="487" name="土木費該当値テキスト"/>
        <xdr:cNvSpPr txBox="1"/>
      </xdr:nvSpPr>
      <xdr:spPr>
        <a:xfrm>
          <a:off x="10528300" y="165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148270</xdr:rowOff>
    </xdr:from>
    <xdr:to>
      <xdr:col>50</xdr:col>
      <xdr:colOff>165100</xdr:colOff>
      <xdr:row>97</xdr:row>
      <xdr:rowOff>78420</xdr:rowOff>
    </xdr:to>
    <xdr:sp macro="" textlink="">
      <xdr:nvSpPr>
        <xdr:cNvPr id="488" name="楕円 487"/>
        <xdr:cNvSpPr/>
      </xdr:nvSpPr>
      <xdr:spPr>
        <a:xfrm>
          <a:off x="9588500" y="166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94947</xdr:rowOff>
    </xdr:from>
    <xdr:ext cx="599010" cy="259045"/>
    <xdr:sp macro="" textlink="">
      <xdr:nvSpPr>
        <xdr:cNvPr id="489" name="テキスト ボックス 488"/>
        <xdr:cNvSpPr txBox="1"/>
      </xdr:nvSpPr>
      <xdr:spPr>
        <a:xfrm>
          <a:off x="9339795" y="1638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24389</xdr:rowOff>
    </xdr:from>
    <xdr:to>
      <xdr:col>46</xdr:col>
      <xdr:colOff>38100</xdr:colOff>
      <xdr:row>97</xdr:row>
      <xdr:rowOff>125989</xdr:rowOff>
    </xdr:to>
    <xdr:sp macro="" textlink="">
      <xdr:nvSpPr>
        <xdr:cNvPr id="490" name="楕円 489"/>
        <xdr:cNvSpPr/>
      </xdr:nvSpPr>
      <xdr:spPr>
        <a:xfrm>
          <a:off x="8699500" y="16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142516</xdr:rowOff>
    </xdr:from>
    <xdr:ext cx="599010" cy="259045"/>
    <xdr:sp macro="" textlink="">
      <xdr:nvSpPr>
        <xdr:cNvPr id="491" name="テキスト ボックス 490"/>
        <xdr:cNvSpPr txBox="1"/>
      </xdr:nvSpPr>
      <xdr:spPr>
        <a:xfrm>
          <a:off x="8450795" y="1643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88495</xdr:rowOff>
    </xdr:from>
    <xdr:to>
      <xdr:col>41</xdr:col>
      <xdr:colOff>101600</xdr:colOff>
      <xdr:row>98</xdr:row>
      <xdr:rowOff>18645</xdr:rowOff>
    </xdr:to>
    <xdr:sp macro="" textlink="">
      <xdr:nvSpPr>
        <xdr:cNvPr id="492" name="楕円 491"/>
        <xdr:cNvSpPr/>
      </xdr:nvSpPr>
      <xdr:spPr>
        <a:xfrm>
          <a:off x="7810500" y="167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35172</xdr:rowOff>
    </xdr:from>
    <xdr:ext cx="534377" cy="259045"/>
    <xdr:sp macro="" textlink="">
      <xdr:nvSpPr>
        <xdr:cNvPr id="493" name="テキスト ボックス 492"/>
        <xdr:cNvSpPr txBox="1"/>
      </xdr:nvSpPr>
      <xdr:spPr>
        <a:xfrm>
          <a:off x="7594111" y="164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56674</xdr:rowOff>
    </xdr:from>
    <xdr:to>
      <xdr:col>36</xdr:col>
      <xdr:colOff>165100</xdr:colOff>
      <xdr:row>97</xdr:row>
      <xdr:rowOff>158274</xdr:rowOff>
    </xdr:to>
    <xdr:sp macro="" textlink="">
      <xdr:nvSpPr>
        <xdr:cNvPr id="494" name="楕円 493"/>
        <xdr:cNvSpPr/>
      </xdr:nvSpPr>
      <xdr:spPr>
        <a:xfrm>
          <a:off x="6921500" y="166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3351</xdr:rowOff>
    </xdr:from>
    <xdr:ext cx="534377" cy="259045"/>
    <xdr:sp macro="" textlink="">
      <xdr:nvSpPr>
        <xdr:cNvPr id="495" name="テキスト ボックス 494"/>
        <xdr:cNvSpPr txBox="1"/>
      </xdr:nvSpPr>
      <xdr:spPr>
        <a:xfrm>
          <a:off x="6705111" y="164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107843</xdr:rowOff>
    </xdr:from>
    <xdr:to>
      <xdr:col>85</xdr:col>
      <xdr:colOff>127000</xdr:colOff>
      <xdr:row>38</xdr:row>
      <xdr:rowOff>110227</xdr:rowOff>
    </xdr:to>
    <xdr:cxnSp macro="">
      <xdr:nvCxnSpPr>
        <xdr:cNvPr id="527" name="直線コネクタ 526"/>
        <xdr:cNvCxnSpPr/>
      </xdr:nvCxnSpPr>
      <xdr:spPr>
        <a:xfrm>
          <a:off x="15481300" y="6622943"/>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57649</xdr:rowOff>
    </xdr:from>
    <xdr:to>
      <xdr:col>81</xdr:col>
      <xdr:colOff>50800</xdr:colOff>
      <xdr:row>38</xdr:row>
      <xdr:rowOff>107843</xdr:rowOff>
    </xdr:to>
    <xdr:cxnSp macro="">
      <xdr:nvCxnSpPr>
        <xdr:cNvPr id="530" name="直線コネクタ 529"/>
        <xdr:cNvCxnSpPr/>
      </xdr:nvCxnSpPr>
      <xdr:spPr>
        <a:xfrm>
          <a:off x="14592300" y="6572749"/>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57649</xdr:rowOff>
    </xdr:from>
    <xdr:to>
      <xdr:col>76</xdr:col>
      <xdr:colOff>114300</xdr:colOff>
      <xdr:row>38</xdr:row>
      <xdr:rowOff>129152</xdr:rowOff>
    </xdr:to>
    <xdr:cxnSp macro="">
      <xdr:nvCxnSpPr>
        <xdr:cNvPr id="533" name="直線コネクタ 532"/>
        <xdr:cNvCxnSpPr/>
      </xdr:nvCxnSpPr>
      <xdr:spPr>
        <a:xfrm flipV="1">
          <a:off x="13703300" y="6572749"/>
          <a:ext cx="889000" cy="7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129152</xdr:rowOff>
    </xdr:from>
    <xdr:to>
      <xdr:col>71</xdr:col>
      <xdr:colOff>177800</xdr:colOff>
      <xdr:row>38</xdr:row>
      <xdr:rowOff>171296</xdr:rowOff>
    </xdr:to>
    <xdr:cxnSp macro="">
      <xdr:nvCxnSpPr>
        <xdr:cNvPr id="536" name="直線コネクタ 535"/>
        <xdr:cNvCxnSpPr/>
      </xdr:nvCxnSpPr>
      <xdr:spPr>
        <a:xfrm flipV="1">
          <a:off x="12814300" y="6644252"/>
          <a:ext cx="889000" cy="4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59427</xdr:rowOff>
    </xdr:from>
    <xdr:to>
      <xdr:col>85</xdr:col>
      <xdr:colOff>177800</xdr:colOff>
      <xdr:row>38</xdr:row>
      <xdr:rowOff>161027</xdr:rowOff>
    </xdr:to>
    <xdr:sp macro="" textlink="">
      <xdr:nvSpPr>
        <xdr:cNvPr id="546" name="楕円 545"/>
        <xdr:cNvSpPr/>
      </xdr:nvSpPr>
      <xdr:spPr>
        <a:xfrm>
          <a:off x="16268700" y="65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37854</xdr:rowOff>
    </xdr:from>
    <xdr:ext cx="534377" cy="259045"/>
    <xdr:sp macro="" textlink="">
      <xdr:nvSpPr>
        <xdr:cNvPr id="547" name="消防費該当値テキスト"/>
        <xdr:cNvSpPr txBox="1"/>
      </xdr:nvSpPr>
      <xdr:spPr>
        <a:xfrm>
          <a:off x="16370300" y="65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57043</xdr:rowOff>
    </xdr:from>
    <xdr:to>
      <xdr:col>81</xdr:col>
      <xdr:colOff>101600</xdr:colOff>
      <xdr:row>38</xdr:row>
      <xdr:rowOff>158643</xdr:rowOff>
    </xdr:to>
    <xdr:sp macro="" textlink="">
      <xdr:nvSpPr>
        <xdr:cNvPr id="548" name="楕円 547"/>
        <xdr:cNvSpPr/>
      </xdr:nvSpPr>
      <xdr:spPr>
        <a:xfrm>
          <a:off x="15430500" y="65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149770</xdr:rowOff>
    </xdr:from>
    <xdr:ext cx="534377" cy="259045"/>
    <xdr:sp macro="" textlink="">
      <xdr:nvSpPr>
        <xdr:cNvPr id="549" name="テキスト ボックス 548"/>
        <xdr:cNvSpPr txBox="1"/>
      </xdr:nvSpPr>
      <xdr:spPr>
        <a:xfrm>
          <a:off x="15214111" y="66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6849</xdr:rowOff>
    </xdr:from>
    <xdr:to>
      <xdr:col>76</xdr:col>
      <xdr:colOff>165100</xdr:colOff>
      <xdr:row>38</xdr:row>
      <xdr:rowOff>108449</xdr:rowOff>
    </xdr:to>
    <xdr:sp macro="" textlink="">
      <xdr:nvSpPr>
        <xdr:cNvPr id="550" name="楕円 549"/>
        <xdr:cNvSpPr/>
      </xdr:nvSpPr>
      <xdr:spPr>
        <a:xfrm>
          <a:off x="14541500" y="652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99576</xdr:rowOff>
    </xdr:from>
    <xdr:ext cx="534377" cy="259045"/>
    <xdr:sp macro="" textlink="">
      <xdr:nvSpPr>
        <xdr:cNvPr id="551" name="テキスト ボックス 550"/>
        <xdr:cNvSpPr txBox="1"/>
      </xdr:nvSpPr>
      <xdr:spPr>
        <a:xfrm>
          <a:off x="14325111" y="66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78352</xdr:rowOff>
    </xdr:from>
    <xdr:to>
      <xdr:col>72</xdr:col>
      <xdr:colOff>38100</xdr:colOff>
      <xdr:row>39</xdr:row>
      <xdr:rowOff>8502</xdr:rowOff>
    </xdr:to>
    <xdr:sp macro="" textlink="">
      <xdr:nvSpPr>
        <xdr:cNvPr id="552" name="楕円 551"/>
        <xdr:cNvSpPr/>
      </xdr:nvSpPr>
      <xdr:spPr>
        <a:xfrm>
          <a:off x="13652500" y="65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171079</xdr:rowOff>
    </xdr:from>
    <xdr:ext cx="534377" cy="259045"/>
    <xdr:sp macro="" textlink="">
      <xdr:nvSpPr>
        <xdr:cNvPr id="553" name="テキスト ボックス 552"/>
        <xdr:cNvSpPr txBox="1"/>
      </xdr:nvSpPr>
      <xdr:spPr>
        <a:xfrm>
          <a:off x="13436111" y="66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120496</xdr:rowOff>
    </xdr:from>
    <xdr:to>
      <xdr:col>67</xdr:col>
      <xdr:colOff>101600</xdr:colOff>
      <xdr:row>39</xdr:row>
      <xdr:rowOff>50646</xdr:rowOff>
    </xdr:to>
    <xdr:sp macro="" textlink="">
      <xdr:nvSpPr>
        <xdr:cNvPr id="554" name="楕円 553"/>
        <xdr:cNvSpPr/>
      </xdr:nvSpPr>
      <xdr:spPr>
        <a:xfrm>
          <a:off x="12763500" y="663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41773</xdr:rowOff>
    </xdr:from>
    <xdr:ext cx="534377" cy="259045"/>
    <xdr:sp macro="" textlink="">
      <xdr:nvSpPr>
        <xdr:cNvPr id="555" name="テキスト ボックス 554"/>
        <xdr:cNvSpPr txBox="1"/>
      </xdr:nvSpPr>
      <xdr:spPr>
        <a:xfrm>
          <a:off x="12547111" y="67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43852</xdr:rowOff>
    </xdr:from>
    <xdr:to>
      <xdr:col>85</xdr:col>
      <xdr:colOff>127000</xdr:colOff>
      <xdr:row>57</xdr:row>
      <xdr:rowOff>32596</xdr:rowOff>
    </xdr:to>
    <xdr:cxnSp macro="">
      <xdr:nvCxnSpPr>
        <xdr:cNvPr id="587" name="直線コネクタ 586"/>
        <xdr:cNvCxnSpPr/>
      </xdr:nvCxnSpPr>
      <xdr:spPr>
        <a:xfrm>
          <a:off x="15481300" y="9473602"/>
          <a:ext cx="838200" cy="33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43852</xdr:rowOff>
    </xdr:from>
    <xdr:to>
      <xdr:col>81</xdr:col>
      <xdr:colOff>50800</xdr:colOff>
      <xdr:row>57</xdr:row>
      <xdr:rowOff>94579</xdr:rowOff>
    </xdr:to>
    <xdr:cxnSp macro="">
      <xdr:nvCxnSpPr>
        <xdr:cNvPr id="590" name="直線コネクタ 589"/>
        <xdr:cNvCxnSpPr/>
      </xdr:nvCxnSpPr>
      <xdr:spPr>
        <a:xfrm flipV="1">
          <a:off x="14592300" y="9473602"/>
          <a:ext cx="889000" cy="3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94579</xdr:rowOff>
    </xdr:from>
    <xdr:to>
      <xdr:col>76</xdr:col>
      <xdr:colOff>114300</xdr:colOff>
      <xdr:row>57</xdr:row>
      <xdr:rowOff>158424</xdr:rowOff>
    </xdr:to>
    <xdr:cxnSp macro="">
      <xdr:nvCxnSpPr>
        <xdr:cNvPr id="593" name="直線コネクタ 592"/>
        <xdr:cNvCxnSpPr/>
      </xdr:nvCxnSpPr>
      <xdr:spPr>
        <a:xfrm flipV="1">
          <a:off x="13703300" y="986722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5" name="テキスト ボックス 594"/>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69161</xdr:rowOff>
    </xdr:from>
    <xdr:to>
      <xdr:col>71</xdr:col>
      <xdr:colOff>177800</xdr:colOff>
      <xdr:row>57</xdr:row>
      <xdr:rowOff>158424</xdr:rowOff>
    </xdr:to>
    <xdr:cxnSp macro="">
      <xdr:nvCxnSpPr>
        <xdr:cNvPr id="596" name="直線コネクタ 595"/>
        <xdr:cNvCxnSpPr/>
      </xdr:nvCxnSpPr>
      <xdr:spPr>
        <a:xfrm>
          <a:off x="12814300" y="9841811"/>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153246</xdr:rowOff>
    </xdr:from>
    <xdr:to>
      <xdr:col>85</xdr:col>
      <xdr:colOff>177800</xdr:colOff>
      <xdr:row>57</xdr:row>
      <xdr:rowOff>83396</xdr:rowOff>
    </xdr:to>
    <xdr:sp macro="" textlink="">
      <xdr:nvSpPr>
        <xdr:cNvPr id="606" name="楕円 605"/>
        <xdr:cNvSpPr/>
      </xdr:nvSpPr>
      <xdr:spPr>
        <a:xfrm>
          <a:off x="16268700" y="97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131673</xdr:rowOff>
    </xdr:from>
    <xdr:ext cx="534377" cy="259045"/>
    <xdr:sp macro="" textlink="">
      <xdr:nvSpPr>
        <xdr:cNvPr id="607" name="教育費該当値テキスト"/>
        <xdr:cNvSpPr txBox="1"/>
      </xdr:nvSpPr>
      <xdr:spPr>
        <a:xfrm>
          <a:off x="16370300" y="97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164502</xdr:rowOff>
    </xdr:from>
    <xdr:to>
      <xdr:col>81</xdr:col>
      <xdr:colOff>101600</xdr:colOff>
      <xdr:row>55</xdr:row>
      <xdr:rowOff>94652</xdr:rowOff>
    </xdr:to>
    <xdr:sp macro="" textlink="">
      <xdr:nvSpPr>
        <xdr:cNvPr id="608" name="楕円 607"/>
        <xdr:cNvSpPr/>
      </xdr:nvSpPr>
      <xdr:spPr>
        <a:xfrm>
          <a:off x="15430500" y="94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111179</xdr:rowOff>
    </xdr:from>
    <xdr:ext cx="534377" cy="259045"/>
    <xdr:sp macro="" textlink="">
      <xdr:nvSpPr>
        <xdr:cNvPr id="609" name="テキスト ボックス 608"/>
        <xdr:cNvSpPr txBox="1"/>
      </xdr:nvSpPr>
      <xdr:spPr>
        <a:xfrm>
          <a:off x="15214111" y="91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43779</xdr:rowOff>
    </xdr:from>
    <xdr:to>
      <xdr:col>76</xdr:col>
      <xdr:colOff>165100</xdr:colOff>
      <xdr:row>57</xdr:row>
      <xdr:rowOff>145379</xdr:rowOff>
    </xdr:to>
    <xdr:sp macro="" textlink="">
      <xdr:nvSpPr>
        <xdr:cNvPr id="610" name="楕円 609"/>
        <xdr:cNvSpPr/>
      </xdr:nvSpPr>
      <xdr:spPr>
        <a:xfrm>
          <a:off x="14541500" y="98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161906</xdr:rowOff>
    </xdr:from>
    <xdr:ext cx="534377" cy="259045"/>
    <xdr:sp macro="" textlink="">
      <xdr:nvSpPr>
        <xdr:cNvPr id="611" name="テキスト ボックス 610"/>
        <xdr:cNvSpPr txBox="1"/>
      </xdr:nvSpPr>
      <xdr:spPr>
        <a:xfrm>
          <a:off x="14325111" y="959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107624</xdr:rowOff>
    </xdr:from>
    <xdr:to>
      <xdr:col>72</xdr:col>
      <xdr:colOff>38100</xdr:colOff>
      <xdr:row>58</xdr:row>
      <xdr:rowOff>37774</xdr:rowOff>
    </xdr:to>
    <xdr:sp macro="" textlink="">
      <xdr:nvSpPr>
        <xdr:cNvPr id="612" name="楕円 611"/>
        <xdr:cNvSpPr/>
      </xdr:nvSpPr>
      <xdr:spPr>
        <a:xfrm>
          <a:off x="13652500" y="98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28901</xdr:rowOff>
    </xdr:from>
    <xdr:ext cx="534377" cy="259045"/>
    <xdr:sp macro="" textlink="">
      <xdr:nvSpPr>
        <xdr:cNvPr id="613" name="テキスト ボックス 612"/>
        <xdr:cNvSpPr txBox="1"/>
      </xdr:nvSpPr>
      <xdr:spPr>
        <a:xfrm>
          <a:off x="13436111" y="997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18361</xdr:rowOff>
    </xdr:from>
    <xdr:to>
      <xdr:col>67</xdr:col>
      <xdr:colOff>101600</xdr:colOff>
      <xdr:row>57</xdr:row>
      <xdr:rowOff>119961</xdr:rowOff>
    </xdr:to>
    <xdr:sp macro="" textlink="">
      <xdr:nvSpPr>
        <xdr:cNvPr id="614" name="楕円 613"/>
        <xdr:cNvSpPr/>
      </xdr:nvSpPr>
      <xdr:spPr>
        <a:xfrm>
          <a:off x="12763500" y="97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111088</xdr:rowOff>
    </xdr:from>
    <xdr:ext cx="534377" cy="259045"/>
    <xdr:sp macro="" textlink="">
      <xdr:nvSpPr>
        <xdr:cNvPr id="615" name="テキスト ボックス 614"/>
        <xdr:cNvSpPr txBox="1"/>
      </xdr:nvSpPr>
      <xdr:spPr>
        <a:xfrm>
          <a:off x="12547111" y="9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35252</xdr:rowOff>
    </xdr:from>
    <xdr:to>
      <xdr:col>85</xdr:col>
      <xdr:colOff>127000</xdr:colOff>
      <xdr:row>79</xdr:row>
      <xdr:rowOff>40652</xdr:rowOff>
    </xdr:to>
    <xdr:cxnSp macro="">
      <xdr:nvCxnSpPr>
        <xdr:cNvPr id="644" name="直線コネクタ 643"/>
        <xdr:cNvCxnSpPr/>
      </xdr:nvCxnSpPr>
      <xdr:spPr>
        <a:xfrm flipV="1">
          <a:off x="15481300" y="13579802"/>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35877</xdr:rowOff>
    </xdr:from>
    <xdr:to>
      <xdr:col>81</xdr:col>
      <xdr:colOff>50800</xdr:colOff>
      <xdr:row>79</xdr:row>
      <xdr:rowOff>40652</xdr:rowOff>
    </xdr:to>
    <xdr:cxnSp macro="">
      <xdr:nvCxnSpPr>
        <xdr:cNvPr id="647" name="直線コネクタ 646"/>
        <xdr:cNvCxnSpPr/>
      </xdr:nvCxnSpPr>
      <xdr:spPr>
        <a:xfrm>
          <a:off x="14592300" y="13580427"/>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35385</xdr:rowOff>
    </xdr:from>
    <xdr:to>
      <xdr:col>76</xdr:col>
      <xdr:colOff>114300</xdr:colOff>
      <xdr:row>79</xdr:row>
      <xdr:rowOff>35877</xdr:rowOff>
    </xdr:to>
    <xdr:cxnSp macro="">
      <xdr:nvCxnSpPr>
        <xdr:cNvPr id="650" name="直線コネクタ 649"/>
        <xdr:cNvCxnSpPr/>
      </xdr:nvCxnSpPr>
      <xdr:spPr>
        <a:xfrm>
          <a:off x="13703300" y="13579935"/>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9037</xdr:rowOff>
    </xdr:from>
    <xdr:to>
      <xdr:col>71</xdr:col>
      <xdr:colOff>177800</xdr:colOff>
      <xdr:row>79</xdr:row>
      <xdr:rowOff>35385</xdr:rowOff>
    </xdr:to>
    <xdr:cxnSp macro="">
      <xdr:nvCxnSpPr>
        <xdr:cNvPr id="653" name="直線コネクタ 652"/>
        <xdr:cNvCxnSpPr/>
      </xdr:nvCxnSpPr>
      <xdr:spPr>
        <a:xfrm>
          <a:off x="12814300" y="13553587"/>
          <a:ext cx="889000" cy="2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155902</xdr:rowOff>
    </xdr:from>
    <xdr:to>
      <xdr:col>85</xdr:col>
      <xdr:colOff>177800</xdr:colOff>
      <xdr:row>79</xdr:row>
      <xdr:rowOff>86052</xdr:rowOff>
    </xdr:to>
    <xdr:sp macro="" textlink="">
      <xdr:nvSpPr>
        <xdr:cNvPr id="663" name="楕円 662"/>
        <xdr:cNvSpPr/>
      </xdr:nvSpPr>
      <xdr:spPr>
        <a:xfrm>
          <a:off x="16268700" y="135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105129</xdr:rowOff>
    </xdr:from>
    <xdr:ext cx="469744" cy="259045"/>
    <xdr:sp macro="" textlink="">
      <xdr:nvSpPr>
        <xdr:cNvPr id="664" name="災害復旧費該当値テキスト"/>
        <xdr:cNvSpPr txBox="1"/>
      </xdr:nvSpPr>
      <xdr:spPr>
        <a:xfrm>
          <a:off x="16370300" y="134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161302</xdr:rowOff>
    </xdr:from>
    <xdr:to>
      <xdr:col>81</xdr:col>
      <xdr:colOff>101600</xdr:colOff>
      <xdr:row>79</xdr:row>
      <xdr:rowOff>91452</xdr:rowOff>
    </xdr:to>
    <xdr:sp macro="" textlink="">
      <xdr:nvSpPr>
        <xdr:cNvPr id="665" name="楕円 664"/>
        <xdr:cNvSpPr/>
      </xdr:nvSpPr>
      <xdr:spPr>
        <a:xfrm>
          <a:off x="15430500" y="135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82579</xdr:rowOff>
    </xdr:from>
    <xdr:ext cx="378565" cy="259045"/>
    <xdr:sp macro="" textlink="">
      <xdr:nvSpPr>
        <xdr:cNvPr id="666" name="テキスト ボックス 665"/>
        <xdr:cNvSpPr txBox="1"/>
      </xdr:nvSpPr>
      <xdr:spPr>
        <a:xfrm>
          <a:off x="15292017" y="1362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156527</xdr:rowOff>
    </xdr:from>
    <xdr:to>
      <xdr:col>76</xdr:col>
      <xdr:colOff>165100</xdr:colOff>
      <xdr:row>79</xdr:row>
      <xdr:rowOff>86677</xdr:rowOff>
    </xdr:to>
    <xdr:sp macro="" textlink="">
      <xdr:nvSpPr>
        <xdr:cNvPr id="667" name="楕円 666"/>
        <xdr:cNvSpPr/>
      </xdr:nvSpPr>
      <xdr:spPr>
        <a:xfrm>
          <a:off x="14541500" y="135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77804</xdr:rowOff>
    </xdr:from>
    <xdr:ext cx="469744" cy="259045"/>
    <xdr:sp macro="" textlink="">
      <xdr:nvSpPr>
        <xdr:cNvPr id="668" name="テキスト ボックス 667"/>
        <xdr:cNvSpPr txBox="1"/>
      </xdr:nvSpPr>
      <xdr:spPr>
        <a:xfrm>
          <a:off x="14357428" y="1362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156035</xdr:rowOff>
    </xdr:from>
    <xdr:to>
      <xdr:col>72</xdr:col>
      <xdr:colOff>38100</xdr:colOff>
      <xdr:row>79</xdr:row>
      <xdr:rowOff>86185</xdr:rowOff>
    </xdr:to>
    <xdr:sp macro="" textlink="">
      <xdr:nvSpPr>
        <xdr:cNvPr id="669" name="楕円 668"/>
        <xdr:cNvSpPr/>
      </xdr:nvSpPr>
      <xdr:spPr>
        <a:xfrm>
          <a:off x="13652500" y="135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77312</xdr:rowOff>
    </xdr:from>
    <xdr:ext cx="469744" cy="259045"/>
    <xdr:sp macro="" textlink="">
      <xdr:nvSpPr>
        <xdr:cNvPr id="670" name="テキスト ボックス 669"/>
        <xdr:cNvSpPr txBox="1"/>
      </xdr:nvSpPr>
      <xdr:spPr>
        <a:xfrm>
          <a:off x="13468428" y="1362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129687</xdr:rowOff>
    </xdr:from>
    <xdr:to>
      <xdr:col>67</xdr:col>
      <xdr:colOff>101600</xdr:colOff>
      <xdr:row>79</xdr:row>
      <xdr:rowOff>59837</xdr:rowOff>
    </xdr:to>
    <xdr:sp macro="" textlink="">
      <xdr:nvSpPr>
        <xdr:cNvPr id="671" name="楕円 670"/>
        <xdr:cNvSpPr/>
      </xdr:nvSpPr>
      <xdr:spPr>
        <a:xfrm>
          <a:off x="12763500" y="135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50964</xdr:rowOff>
    </xdr:from>
    <xdr:ext cx="469744" cy="259045"/>
    <xdr:sp macro="" textlink="">
      <xdr:nvSpPr>
        <xdr:cNvPr id="672" name="テキスト ボックス 671"/>
        <xdr:cNvSpPr txBox="1"/>
      </xdr:nvSpPr>
      <xdr:spPr>
        <a:xfrm>
          <a:off x="12579428" y="1359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102750</xdr:rowOff>
    </xdr:from>
    <xdr:to>
      <xdr:col>85</xdr:col>
      <xdr:colOff>127000</xdr:colOff>
      <xdr:row>96</xdr:row>
      <xdr:rowOff>117106</xdr:rowOff>
    </xdr:to>
    <xdr:cxnSp macro="">
      <xdr:nvCxnSpPr>
        <xdr:cNvPr id="701" name="直線コネクタ 700"/>
        <xdr:cNvCxnSpPr/>
      </xdr:nvCxnSpPr>
      <xdr:spPr>
        <a:xfrm flipV="1">
          <a:off x="15481300" y="16561950"/>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117106</xdr:rowOff>
    </xdr:from>
    <xdr:to>
      <xdr:col>81</xdr:col>
      <xdr:colOff>50800</xdr:colOff>
      <xdr:row>96</xdr:row>
      <xdr:rowOff>138184</xdr:rowOff>
    </xdr:to>
    <xdr:cxnSp macro="">
      <xdr:nvCxnSpPr>
        <xdr:cNvPr id="704" name="直線コネクタ 703"/>
        <xdr:cNvCxnSpPr/>
      </xdr:nvCxnSpPr>
      <xdr:spPr>
        <a:xfrm flipV="1">
          <a:off x="14592300" y="16576306"/>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138184</xdr:rowOff>
    </xdr:from>
    <xdr:to>
      <xdr:col>76</xdr:col>
      <xdr:colOff>114300</xdr:colOff>
      <xdr:row>96</xdr:row>
      <xdr:rowOff>171171</xdr:rowOff>
    </xdr:to>
    <xdr:cxnSp macro="">
      <xdr:nvCxnSpPr>
        <xdr:cNvPr id="707" name="直線コネクタ 706"/>
        <xdr:cNvCxnSpPr/>
      </xdr:nvCxnSpPr>
      <xdr:spPr>
        <a:xfrm flipV="1">
          <a:off x="13703300" y="16597384"/>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171171</xdr:rowOff>
    </xdr:from>
    <xdr:to>
      <xdr:col>71</xdr:col>
      <xdr:colOff>177800</xdr:colOff>
      <xdr:row>97</xdr:row>
      <xdr:rowOff>14221</xdr:rowOff>
    </xdr:to>
    <xdr:cxnSp macro="">
      <xdr:nvCxnSpPr>
        <xdr:cNvPr id="710" name="直線コネクタ 709"/>
        <xdr:cNvCxnSpPr/>
      </xdr:nvCxnSpPr>
      <xdr:spPr>
        <a:xfrm flipV="1">
          <a:off x="12814300" y="16630371"/>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51950</xdr:rowOff>
    </xdr:from>
    <xdr:to>
      <xdr:col>85</xdr:col>
      <xdr:colOff>177800</xdr:colOff>
      <xdr:row>96</xdr:row>
      <xdr:rowOff>153550</xdr:rowOff>
    </xdr:to>
    <xdr:sp macro="" textlink="">
      <xdr:nvSpPr>
        <xdr:cNvPr id="720" name="楕円 719"/>
        <xdr:cNvSpPr/>
      </xdr:nvSpPr>
      <xdr:spPr>
        <a:xfrm>
          <a:off x="16268700" y="165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30377</xdr:rowOff>
    </xdr:from>
    <xdr:ext cx="534377" cy="259045"/>
    <xdr:sp macro="" textlink="">
      <xdr:nvSpPr>
        <xdr:cNvPr id="721" name="公債費該当値テキスト"/>
        <xdr:cNvSpPr txBox="1"/>
      </xdr:nvSpPr>
      <xdr:spPr>
        <a:xfrm>
          <a:off x="16370300" y="164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66306</xdr:rowOff>
    </xdr:from>
    <xdr:to>
      <xdr:col>81</xdr:col>
      <xdr:colOff>101600</xdr:colOff>
      <xdr:row>96</xdr:row>
      <xdr:rowOff>167906</xdr:rowOff>
    </xdr:to>
    <xdr:sp macro="" textlink="">
      <xdr:nvSpPr>
        <xdr:cNvPr id="722" name="楕円 721"/>
        <xdr:cNvSpPr/>
      </xdr:nvSpPr>
      <xdr:spPr>
        <a:xfrm>
          <a:off x="15430500" y="165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159033</xdr:rowOff>
    </xdr:from>
    <xdr:ext cx="534377" cy="259045"/>
    <xdr:sp macro="" textlink="">
      <xdr:nvSpPr>
        <xdr:cNvPr id="723" name="テキスト ボックス 722"/>
        <xdr:cNvSpPr txBox="1"/>
      </xdr:nvSpPr>
      <xdr:spPr>
        <a:xfrm>
          <a:off x="15214111" y="166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87384</xdr:rowOff>
    </xdr:from>
    <xdr:to>
      <xdr:col>76</xdr:col>
      <xdr:colOff>165100</xdr:colOff>
      <xdr:row>97</xdr:row>
      <xdr:rowOff>17534</xdr:rowOff>
    </xdr:to>
    <xdr:sp macro="" textlink="">
      <xdr:nvSpPr>
        <xdr:cNvPr id="724" name="楕円 723"/>
        <xdr:cNvSpPr/>
      </xdr:nvSpPr>
      <xdr:spPr>
        <a:xfrm>
          <a:off x="14541500" y="165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8661</xdr:rowOff>
    </xdr:from>
    <xdr:ext cx="534377" cy="259045"/>
    <xdr:sp macro="" textlink="">
      <xdr:nvSpPr>
        <xdr:cNvPr id="725" name="テキスト ボックス 724"/>
        <xdr:cNvSpPr txBox="1"/>
      </xdr:nvSpPr>
      <xdr:spPr>
        <a:xfrm>
          <a:off x="14325111" y="166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120371</xdr:rowOff>
    </xdr:from>
    <xdr:to>
      <xdr:col>72</xdr:col>
      <xdr:colOff>38100</xdr:colOff>
      <xdr:row>97</xdr:row>
      <xdr:rowOff>50521</xdr:rowOff>
    </xdr:to>
    <xdr:sp macro="" textlink="">
      <xdr:nvSpPr>
        <xdr:cNvPr id="726" name="楕円 725"/>
        <xdr:cNvSpPr/>
      </xdr:nvSpPr>
      <xdr:spPr>
        <a:xfrm>
          <a:off x="13652500" y="165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41648</xdr:rowOff>
    </xdr:from>
    <xdr:ext cx="534377" cy="259045"/>
    <xdr:sp macro="" textlink="">
      <xdr:nvSpPr>
        <xdr:cNvPr id="727" name="テキスト ボックス 726"/>
        <xdr:cNvSpPr txBox="1"/>
      </xdr:nvSpPr>
      <xdr:spPr>
        <a:xfrm>
          <a:off x="13436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134871</xdr:rowOff>
    </xdr:from>
    <xdr:to>
      <xdr:col>67</xdr:col>
      <xdr:colOff>101600</xdr:colOff>
      <xdr:row>97</xdr:row>
      <xdr:rowOff>65021</xdr:rowOff>
    </xdr:to>
    <xdr:sp macro="" textlink="">
      <xdr:nvSpPr>
        <xdr:cNvPr id="728" name="楕円 727"/>
        <xdr:cNvSpPr/>
      </xdr:nvSpPr>
      <xdr:spPr>
        <a:xfrm>
          <a:off x="12763500" y="165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56148</xdr:rowOff>
    </xdr:from>
    <xdr:ext cx="534377" cy="259045"/>
    <xdr:sp macro="" textlink="">
      <xdr:nvSpPr>
        <xdr:cNvPr id="729" name="テキスト ボックス 728"/>
        <xdr:cNvSpPr txBox="1"/>
      </xdr:nvSpPr>
      <xdr:spPr>
        <a:xfrm>
          <a:off x="12547111" y="1668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前年並みである。総務費は町長選挙費や県議会議員一般選挙費の増などにより増加している。民生費は国民健康保険特別会計への繰出金の増などにより増加している。衛生費は健康増進施設整備事業の減や町立病院への出資金の減などにより減少している。農林水産業費は県営中山間総合整備事業の減や農業集落排水事業特別会計への繰出金の減などにより減少している。商工費はニュー・グリーンピア津南施設整備事業の減などにより減少している。土木費は町営住宅建設事業の減などにより減少している。消防費は前年並みである。教育費は小学校施設整備事業の減など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数年にわたり財政調整基金の取り崩しが続き、基金残高は減少している。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実質単年度収支も基金の取り崩しによりマイナスが続いている。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国民健康保険特別会計では平成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年度で赤字決算となり、繰上充用制度を適用した。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病院事業会計では、医業収益の減少等に伴い毎年資金不足となっており、一般会計からの運営費補助金で対応している。（</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538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512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508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506</a:t>
          </a:r>
          <a:r>
            <a:rPr kumimoji="1" lang="ja-JP" altLang="en-US" sz="1400">
              <a:latin typeface="ＭＳ ゴシック" pitchFamily="49" charset="-128"/>
              <a:ea typeface="ＭＳ ゴシック" pitchFamily="49" charset="-128"/>
            </a:rPr>
            <a:t>百万円）</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実質公債費比率は増加している。これは算入公債費等の増加以上に元利償還金等が増加しているためである。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また、今後も起債した元金の償還開始により元利償還金は増加していくと見込まれる。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減債基金の取り崩しはしていない。</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積立は数千円の利子積立のみである。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及び退職手当負担見込額は増加し、充当可能基金及び基準財政需要額算入見込額が減少しているが、債務負担行為の基づく支出予定額及び公営企業債等繰入見込額、組合等負担等見込額が減少し、充当可能特定歳入が増加しているため、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しかし、地方債新規発行に伴う残高の増加や基金取り崩しにより充当可能基金の減少が見込まれ、将来負担比率の分子は増加すると見込まれる。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緊急性・必要性を的確に判断し、地方債の新規発行を抑制するとともに、事務事業等の見直しなどにより歳出削減に努め、充当可能基金の確保を図り、健全財政の維持に努める。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人件費や物件費、扶助費、公債費の増加に伴い、財政調整基金の取り崩しが続いている。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緊急性・必要性を的確に判断し、事務事業の見直しを行う中で経費の削減に努め、財政調整基金の取り崩しを抑制する。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ふるさと支援まちづくり基金は、ふるさと納税寄附金を基金に積み立て、次年度に同額を繰り入れて寄附者指定の事業に充当している。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億円を下回っている。ふるさと納税の制度設計等を検討し、寄附額が増加するように努める。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ふるさと支援まちづくり基金は、当年度分のふるさと納税寄附額を基金に積み立て、次年度に同額を取り崩し、寄附者指定の授業の充当する。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ニュー・グリーンピア津南運営支援基金は、施設の貸付料を積み立て、施設の大規模修繕や工事に充当する。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ふるさと支援まちづくり基金は、その年のふるさと納税寄附額によって増減する。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その他の特定目的基金は、利子の積み立てのみである。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ふるさと支援まちづくり基金は、引き続き寄附者指定の事業に充当する。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ニュー・グリーンピア津南運営支援基金は、施設の貸付料を積み立て、大規模修繕・工事の発生に備える。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その他の特定目的金については、取り崩しの予定はなく、利子の積み立てを継続する。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町施設の老朽化に伴う修繕費の増による物件費の増加や、高齢化率の上昇に伴う扶助費の増加、地方債の償還開始による公債費の増加などにより、財政調整基金の取り崩しが続いている。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緊急性・必要性を的確に判断するとともに、事務事業の見直しを行い、経費の削減に努め、基金の取り崩しを抑制する。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利子の積み立てのみ。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取り崩しの予定はなく、利子の積み立てのみ。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6899722</v>
      </c>
      <c r="BO4" s="392"/>
      <c r="BP4" s="392"/>
      <c r="BQ4" s="392"/>
      <c r="BR4" s="392"/>
      <c r="BS4" s="392"/>
      <c r="BT4" s="392"/>
      <c r="BU4" s="393"/>
      <c r="BV4" s="391">
        <v>7837388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5.4</v>
      </c>
      <c r="CU4" s="398"/>
      <c r="CV4" s="398"/>
      <c r="CW4" s="398"/>
      <c r="CX4" s="398"/>
      <c r="CY4" s="398"/>
      <c r="CZ4" s="398"/>
      <c r="DA4" s="399"/>
      <c r="DB4" s="397">
        <v>7.3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6659986</v>
      </c>
      <c r="BO5" s="429"/>
      <c r="BP5" s="429"/>
      <c r="BQ5" s="429"/>
      <c r="BR5" s="429"/>
      <c r="BS5" s="429"/>
      <c r="BT5" s="429"/>
      <c r="BU5" s="430"/>
      <c r="BV5" s="428">
        <v>7486389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87</v>
      </c>
      <c r="CU5" s="426"/>
      <c r="CV5" s="426"/>
      <c r="CW5" s="426"/>
      <c r="CX5" s="426"/>
      <c r="CY5" s="426"/>
      <c r="CZ5" s="426"/>
      <c r="DA5" s="427"/>
      <c r="DB5" s="425">
        <v>80.599999999999994</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239736</v>
      </c>
      <c r="BO6" s="429"/>
      <c r="BP6" s="429"/>
      <c r="BQ6" s="429"/>
      <c r="BR6" s="429"/>
      <c r="BS6" s="429"/>
      <c r="BT6" s="429"/>
      <c r="BU6" s="430"/>
      <c r="BV6" s="428">
        <v>350999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90.9</v>
      </c>
      <c r="CU6" s="466"/>
      <c r="CV6" s="466"/>
      <c r="CW6" s="466"/>
      <c r="CX6" s="466"/>
      <c r="CY6" s="466"/>
      <c r="CZ6" s="466"/>
      <c r="DA6" s="467"/>
      <c r="DB6" s="465">
        <v>84.2</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5579</v>
      </c>
      <c r="BO7" s="429"/>
      <c r="BP7" s="429"/>
      <c r="BQ7" s="429"/>
      <c r="BR7" s="429"/>
      <c r="BS7" s="429"/>
      <c r="BT7" s="429"/>
      <c r="BU7" s="430"/>
      <c r="BV7" s="428">
        <v>27931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4351561</v>
      </c>
      <c r="CU7" s="429"/>
      <c r="CV7" s="429"/>
      <c r="CW7" s="429"/>
      <c r="CX7" s="429"/>
      <c r="CY7" s="429"/>
      <c r="CZ7" s="429"/>
      <c r="DA7" s="430"/>
      <c r="DB7" s="428">
        <v>4399479</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234157</v>
      </c>
      <c r="BO8" s="429"/>
      <c r="BP8" s="429"/>
      <c r="BQ8" s="429"/>
      <c r="BR8" s="429"/>
      <c r="BS8" s="429"/>
      <c r="BT8" s="429"/>
      <c r="BU8" s="430"/>
      <c r="BV8" s="428">
        <v>323068</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0.27</v>
      </c>
      <c r="CU8" s="469"/>
      <c r="CV8" s="469"/>
      <c r="CW8" s="469"/>
      <c r="CX8" s="469"/>
      <c r="CY8" s="469"/>
      <c r="CZ8" s="469"/>
      <c r="DA8" s="470"/>
      <c r="DB8" s="468">
        <v>0.26</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10029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-88911</v>
      </c>
      <c r="BO9" s="429"/>
      <c r="BP9" s="429"/>
      <c r="BQ9" s="429"/>
      <c r="BR9" s="429"/>
      <c r="BS9" s="429"/>
      <c r="BT9" s="429"/>
      <c r="BU9" s="430"/>
      <c r="BV9" s="428">
        <v>-17523</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10.5</v>
      </c>
      <c r="CU9" s="426"/>
      <c r="CV9" s="426"/>
      <c r="CW9" s="426"/>
      <c r="CX9" s="426"/>
      <c r="CY9" s="426"/>
      <c r="CZ9" s="426"/>
      <c r="DA9" s="427"/>
      <c r="DB9" s="425">
        <v>10</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10881</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1192</v>
      </c>
      <c r="BO10" s="429"/>
      <c r="BP10" s="429"/>
      <c r="BQ10" s="429"/>
      <c r="BR10" s="429"/>
      <c r="BS10" s="429"/>
      <c r="BT10" s="429"/>
      <c r="BU10" s="430"/>
      <c r="BV10" s="428">
        <v>1022</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109</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9675</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94</v>
      </c>
      <c r="AV12" s="461"/>
      <c r="AW12" s="461"/>
      <c r="AX12" s="461"/>
      <c r="AY12" s="462" t="s">
        <v>135</v>
      </c>
      <c r="AZ12" s="463"/>
      <c r="BA12" s="463"/>
      <c r="BB12" s="463"/>
      <c r="BC12" s="463"/>
      <c r="BD12" s="463"/>
      <c r="BE12" s="463"/>
      <c r="BF12" s="463"/>
      <c r="BG12" s="463"/>
      <c r="BH12" s="463"/>
      <c r="BI12" s="463"/>
      <c r="BJ12" s="463"/>
      <c r="BK12" s="463"/>
      <c r="BL12" s="463"/>
      <c r="BM12" s="464"/>
      <c r="BN12" s="428">
        <v>35562</v>
      </c>
      <c r="BO12" s="429"/>
      <c r="BP12" s="429"/>
      <c r="BQ12" s="429"/>
      <c r="BR12" s="429"/>
      <c r="BS12" s="429"/>
      <c r="BT12" s="429"/>
      <c r="BU12" s="430"/>
      <c r="BV12" s="428">
        <v>73406</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9565</v>
      </c>
      <c r="S13" s="510"/>
      <c r="T13" s="510"/>
      <c r="U13" s="510"/>
      <c r="V13" s="511"/>
      <c r="W13" s="444" t="s">
        <v>139</v>
      </c>
      <c r="X13" s="445"/>
      <c r="Y13" s="445"/>
      <c r="Z13" s="445"/>
      <c r="AA13" s="445"/>
      <c r="AB13" s="435"/>
      <c r="AC13" s="479">
        <v>1363</v>
      </c>
      <c r="AD13" s="480"/>
      <c r="AE13" s="480"/>
      <c r="AF13" s="480"/>
      <c r="AG13" s="519"/>
      <c r="AH13" s="479">
        <v>1546</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-123281</v>
      </c>
      <c r="BO13" s="429"/>
      <c r="BP13" s="429"/>
      <c r="BQ13" s="429"/>
      <c r="BR13" s="429"/>
      <c r="BS13" s="429"/>
      <c r="BT13" s="429"/>
      <c r="BU13" s="430"/>
      <c r="BV13" s="428">
        <v>-89907</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9.9</v>
      </c>
      <c r="CU13" s="426"/>
      <c r="CV13" s="426"/>
      <c r="CW13" s="426"/>
      <c r="CX13" s="426"/>
      <c r="CY13" s="426"/>
      <c r="CZ13" s="426"/>
      <c r="DA13" s="427"/>
      <c r="DB13" s="425">
        <v>9.3000000000000007</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9876</v>
      </c>
      <c r="S14" s="510"/>
      <c r="T14" s="510"/>
      <c r="U14" s="510"/>
      <c r="V14" s="511"/>
      <c r="W14" s="418"/>
      <c r="X14" s="419"/>
      <c r="Y14" s="419"/>
      <c r="Z14" s="419"/>
      <c r="AA14" s="419"/>
      <c r="AB14" s="408"/>
      <c r="AC14" s="512">
        <v>25.7</v>
      </c>
      <c r="AD14" s="513"/>
      <c r="AE14" s="513"/>
      <c r="AF14" s="513"/>
      <c r="AG14" s="514"/>
      <c r="AH14" s="512">
        <v>27.4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84.4</v>
      </c>
      <c r="CU14" s="524"/>
      <c r="CV14" s="524"/>
      <c r="CW14" s="524"/>
      <c r="CX14" s="524"/>
      <c r="CY14" s="524"/>
      <c r="CZ14" s="524"/>
      <c r="DA14" s="525"/>
      <c r="DB14" s="523">
        <v>86.2</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138</v>
      </c>
      <c r="N15" s="517"/>
      <c r="O15" s="517"/>
      <c r="P15" s="517"/>
      <c r="Q15" s="518"/>
      <c r="R15" s="509">
        <v>9775</v>
      </c>
      <c r="S15" s="510"/>
      <c r="T15" s="510"/>
      <c r="U15" s="510"/>
      <c r="V15" s="511"/>
      <c r="W15" s="444" t="s">
        <v>146</v>
      </c>
      <c r="X15" s="445"/>
      <c r="Y15" s="445"/>
      <c r="Z15" s="445"/>
      <c r="AA15" s="445"/>
      <c r="AB15" s="435"/>
      <c r="AC15" s="479">
        <v>1177</v>
      </c>
      <c r="AD15" s="480"/>
      <c r="AE15" s="480"/>
      <c r="AF15" s="480"/>
      <c r="AG15" s="519"/>
      <c r="AH15" s="479">
        <v>1309</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1104823</v>
      </c>
      <c r="BO15" s="392"/>
      <c r="BP15" s="392"/>
      <c r="BQ15" s="392"/>
      <c r="BR15" s="392"/>
      <c r="BS15" s="392"/>
      <c r="BT15" s="392"/>
      <c r="BU15" s="393"/>
      <c r="BV15" s="391">
        <v>1062902</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22.2</v>
      </c>
      <c r="AD16" s="513"/>
      <c r="AE16" s="513"/>
      <c r="AF16" s="513"/>
      <c r="AG16" s="514"/>
      <c r="AH16" s="512">
        <v>23.2</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3930130</v>
      </c>
      <c r="BO16" s="429"/>
      <c r="BP16" s="429"/>
      <c r="BQ16" s="429"/>
      <c r="BR16" s="429"/>
      <c r="BS16" s="429"/>
      <c r="BT16" s="429"/>
      <c r="BU16" s="430"/>
      <c r="BV16" s="428">
        <v>3932003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2763</v>
      </c>
      <c r="AD17" s="480"/>
      <c r="AE17" s="480"/>
      <c r="AF17" s="480"/>
      <c r="AG17" s="519"/>
      <c r="AH17" s="479">
        <v>2787</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1397572</v>
      </c>
      <c r="BO17" s="429"/>
      <c r="BP17" s="429"/>
      <c r="BQ17" s="429"/>
      <c r="BR17" s="429"/>
      <c r="BS17" s="429"/>
      <c r="BT17" s="429"/>
      <c r="BU17" s="430"/>
      <c r="BV17" s="428">
        <v>1343737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170.21</v>
      </c>
      <c r="M18" s="541"/>
      <c r="N18" s="541"/>
      <c r="O18" s="541"/>
      <c r="P18" s="541"/>
      <c r="Q18" s="541"/>
      <c r="R18" s="542"/>
      <c r="S18" s="542"/>
      <c r="T18" s="542"/>
      <c r="U18" s="542"/>
      <c r="V18" s="543"/>
      <c r="W18" s="446"/>
      <c r="X18" s="447"/>
      <c r="Y18" s="447"/>
      <c r="Z18" s="447"/>
      <c r="AA18" s="447"/>
      <c r="AB18" s="438"/>
      <c r="AC18" s="544">
        <v>52.1</v>
      </c>
      <c r="AD18" s="545"/>
      <c r="AE18" s="545"/>
      <c r="AF18" s="545"/>
      <c r="AG18" s="546"/>
      <c r="AH18" s="544">
        <v>49.4</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3777449</v>
      </c>
      <c r="BO18" s="429"/>
      <c r="BP18" s="429"/>
      <c r="BQ18" s="429"/>
      <c r="BR18" s="429"/>
      <c r="BS18" s="429"/>
      <c r="BT18" s="429"/>
      <c r="BU18" s="430"/>
      <c r="BV18" s="428">
        <v>3610276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59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5057302</v>
      </c>
      <c r="BO19" s="429"/>
      <c r="BP19" s="429"/>
      <c r="BQ19" s="429"/>
      <c r="BR19" s="429"/>
      <c r="BS19" s="429"/>
      <c r="BT19" s="429"/>
      <c r="BU19" s="430"/>
      <c r="BV19" s="428">
        <v>5263875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3328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88" t="s">
        <v>166</v>
      </c>
      <c r="AI22" s="445"/>
      <c r="AJ22" s="445"/>
      <c r="AK22" s="445"/>
      <c r="AL22" s="435"/>
      <c r="AM22" s="588" t="s">
        <v>167</v>
      </c>
      <c r="AN22" s="589"/>
      <c r="AO22" s="589"/>
      <c r="AP22" s="589"/>
      <c r="AQ22" s="589"/>
      <c r="AR22" s="590"/>
      <c r="AS22" s="571" t="s">
        <v>164</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168</v>
      </c>
      <c r="AZ23" s="389"/>
      <c r="BA23" s="389"/>
      <c r="BB23" s="389"/>
      <c r="BC23" s="389"/>
      <c r="BD23" s="389"/>
      <c r="BE23" s="389"/>
      <c r="BF23" s="389"/>
      <c r="BG23" s="389"/>
      <c r="BH23" s="389"/>
      <c r="BI23" s="389"/>
      <c r="BJ23" s="389"/>
      <c r="BK23" s="389"/>
      <c r="BL23" s="389"/>
      <c r="BM23" s="390"/>
      <c r="BN23" s="428">
        <v>6760098</v>
      </c>
      <c r="BO23" s="429"/>
      <c r="BP23" s="429"/>
      <c r="BQ23" s="429"/>
      <c r="BR23" s="429"/>
      <c r="BS23" s="429"/>
      <c r="BT23" s="429"/>
      <c r="BU23" s="430"/>
      <c r="BV23" s="428">
        <v>6680894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7270</v>
      </c>
      <c r="R24" s="480"/>
      <c r="S24" s="480"/>
      <c r="T24" s="480"/>
      <c r="U24" s="480"/>
      <c r="V24" s="519"/>
      <c r="W24" s="578"/>
      <c r="X24" s="566"/>
      <c r="Y24" s="567"/>
      <c r="Z24" s="478" t="s">
        <v>170</v>
      </c>
      <c r="AA24" s="458"/>
      <c r="AB24" s="458"/>
      <c r="AC24" s="458"/>
      <c r="AD24" s="458"/>
      <c r="AE24" s="458"/>
      <c r="AF24" s="458"/>
      <c r="AG24" s="459"/>
      <c r="AH24" s="479">
        <v>118</v>
      </c>
      <c r="AI24" s="480"/>
      <c r="AJ24" s="480"/>
      <c r="AK24" s="480"/>
      <c r="AL24" s="519"/>
      <c r="AM24" s="479">
        <v>306918</v>
      </c>
      <c r="AN24" s="480"/>
      <c r="AO24" s="480"/>
      <c r="AP24" s="480"/>
      <c r="AQ24" s="480"/>
      <c r="AR24" s="519"/>
      <c r="AS24" s="479">
        <v>2601</v>
      </c>
      <c r="AT24" s="480"/>
      <c r="AU24" s="480"/>
      <c r="AV24" s="480"/>
      <c r="AW24" s="480"/>
      <c r="AX24" s="481"/>
      <c r="AY24" s="596" t="s">
        <v>171</v>
      </c>
      <c r="AZ24" s="597"/>
      <c r="BA24" s="597"/>
      <c r="BB24" s="597"/>
      <c r="BC24" s="597"/>
      <c r="BD24" s="597"/>
      <c r="BE24" s="597"/>
      <c r="BF24" s="597"/>
      <c r="BG24" s="597"/>
      <c r="BH24" s="597"/>
      <c r="BI24" s="597"/>
      <c r="BJ24" s="597"/>
      <c r="BK24" s="597"/>
      <c r="BL24" s="597"/>
      <c r="BM24" s="598"/>
      <c r="BN24" s="428">
        <v>6740143</v>
      </c>
      <c r="BO24" s="429"/>
      <c r="BP24" s="429"/>
      <c r="BQ24" s="429"/>
      <c r="BR24" s="429"/>
      <c r="BS24" s="429"/>
      <c r="BT24" s="429"/>
      <c r="BU24" s="430"/>
      <c r="BV24" s="428">
        <v>6649010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1</v>
      </c>
      <c r="M25" s="480"/>
      <c r="N25" s="480"/>
      <c r="O25" s="480"/>
      <c r="P25" s="519"/>
      <c r="Q25" s="479">
        <v>5570</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129</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481027</v>
      </c>
      <c r="BO25" s="392"/>
      <c r="BP25" s="392"/>
      <c r="BQ25" s="392"/>
      <c r="BR25" s="392"/>
      <c r="BS25" s="392"/>
      <c r="BT25" s="392"/>
      <c r="BU25" s="393"/>
      <c r="BV25" s="391">
        <v>592643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5150</v>
      </c>
      <c r="R26" s="480"/>
      <c r="S26" s="480"/>
      <c r="T26" s="480"/>
      <c r="U26" s="480"/>
      <c r="V26" s="519"/>
      <c r="W26" s="578"/>
      <c r="X26" s="566"/>
      <c r="Y26" s="567"/>
      <c r="Z26" s="478" t="s">
        <v>177</v>
      </c>
      <c r="AA26" s="602"/>
      <c r="AB26" s="602"/>
      <c r="AC26" s="602"/>
      <c r="AD26" s="602"/>
      <c r="AE26" s="602"/>
      <c r="AF26" s="602"/>
      <c r="AG26" s="603"/>
      <c r="AH26" s="479">
        <v>4</v>
      </c>
      <c r="AI26" s="480"/>
      <c r="AJ26" s="480"/>
      <c r="AK26" s="480"/>
      <c r="AL26" s="519"/>
      <c r="AM26" s="479">
        <v>11620</v>
      </c>
      <c r="AN26" s="480"/>
      <c r="AO26" s="480"/>
      <c r="AP26" s="480"/>
      <c r="AQ26" s="480"/>
      <c r="AR26" s="519"/>
      <c r="AS26" s="479">
        <v>2905</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174</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179</v>
      </c>
      <c r="F27" s="458"/>
      <c r="G27" s="458"/>
      <c r="H27" s="458"/>
      <c r="I27" s="458"/>
      <c r="J27" s="458"/>
      <c r="K27" s="459"/>
      <c r="L27" s="479">
        <v>1</v>
      </c>
      <c r="M27" s="480"/>
      <c r="N27" s="480"/>
      <c r="O27" s="480"/>
      <c r="P27" s="519"/>
      <c r="Q27" s="479">
        <v>2850</v>
      </c>
      <c r="R27" s="480"/>
      <c r="S27" s="480"/>
      <c r="T27" s="480"/>
      <c r="U27" s="480"/>
      <c r="V27" s="519"/>
      <c r="W27" s="578"/>
      <c r="X27" s="566"/>
      <c r="Y27" s="567"/>
      <c r="Z27" s="478" t="s">
        <v>180</v>
      </c>
      <c r="AA27" s="458"/>
      <c r="AB27" s="458"/>
      <c r="AC27" s="458"/>
      <c r="AD27" s="458"/>
      <c r="AE27" s="458"/>
      <c r="AF27" s="458"/>
      <c r="AG27" s="459"/>
      <c r="AH27" s="479">
        <v>1</v>
      </c>
      <c r="AI27" s="480"/>
      <c r="AJ27" s="480"/>
      <c r="AK27" s="480"/>
      <c r="AL27" s="519"/>
      <c r="AM27" s="479" t="s">
        <v>181</v>
      </c>
      <c r="AN27" s="480"/>
      <c r="AO27" s="480"/>
      <c r="AP27" s="480"/>
      <c r="AQ27" s="480"/>
      <c r="AR27" s="519"/>
      <c r="AS27" s="479" t="s">
        <v>182</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599" t="s">
        <v>174</v>
      </c>
      <c r="BO27" s="600"/>
      <c r="BP27" s="600"/>
      <c r="BQ27" s="600"/>
      <c r="BR27" s="600"/>
      <c r="BS27" s="600"/>
      <c r="BT27" s="600"/>
      <c r="BU27" s="601"/>
      <c r="BV27" s="599" t="s">
        <v>137</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2190</v>
      </c>
      <c r="R28" s="480"/>
      <c r="S28" s="480"/>
      <c r="T28" s="480"/>
      <c r="U28" s="480"/>
      <c r="V28" s="519"/>
      <c r="W28" s="578"/>
      <c r="X28" s="566"/>
      <c r="Y28" s="567"/>
      <c r="Z28" s="478" t="s">
        <v>185</v>
      </c>
      <c r="AA28" s="458"/>
      <c r="AB28" s="458"/>
      <c r="AC28" s="458"/>
      <c r="AD28" s="458"/>
      <c r="AE28" s="458"/>
      <c r="AF28" s="458"/>
      <c r="AG28" s="459"/>
      <c r="AH28" s="479" t="s">
        <v>129</v>
      </c>
      <c r="AI28" s="480"/>
      <c r="AJ28" s="480"/>
      <c r="AK28" s="480"/>
      <c r="AL28" s="519"/>
      <c r="AM28" s="479" t="s">
        <v>129</v>
      </c>
      <c r="AN28" s="480"/>
      <c r="AO28" s="480"/>
      <c r="AP28" s="480"/>
      <c r="AQ28" s="480"/>
      <c r="AR28" s="519"/>
      <c r="AS28" s="479" t="s">
        <v>174</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981796</v>
      </c>
      <c r="BO28" s="392"/>
      <c r="BP28" s="392"/>
      <c r="BQ28" s="392"/>
      <c r="BR28" s="392"/>
      <c r="BS28" s="392"/>
      <c r="BT28" s="392"/>
      <c r="BU28" s="393"/>
      <c r="BV28" s="391">
        <v>1016166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12</v>
      </c>
      <c r="M29" s="480"/>
      <c r="N29" s="480"/>
      <c r="O29" s="480"/>
      <c r="P29" s="519"/>
      <c r="Q29" s="479">
        <v>2000</v>
      </c>
      <c r="R29" s="480"/>
      <c r="S29" s="480"/>
      <c r="T29" s="480"/>
      <c r="U29" s="480"/>
      <c r="V29" s="519"/>
      <c r="W29" s="579"/>
      <c r="X29" s="580"/>
      <c r="Y29" s="581"/>
      <c r="Z29" s="478" t="s">
        <v>188</v>
      </c>
      <c r="AA29" s="458"/>
      <c r="AB29" s="458"/>
      <c r="AC29" s="458"/>
      <c r="AD29" s="458"/>
      <c r="AE29" s="458"/>
      <c r="AF29" s="458"/>
      <c r="AG29" s="459"/>
      <c r="AH29" s="479">
        <v>119</v>
      </c>
      <c r="AI29" s="480"/>
      <c r="AJ29" s="480"/>
      <c r="AK29" s="480"/>
      <c r="AL29" s="519"/>
      <c r="AM29" s="479">
        <v>309247</v>
      </c>
      <c r="AN29" s="480"/>
      <c r="AO29" s="480"/>
      <c r="AP29" s="480"/>
      <c r="AQ29" s="480"/>
      <c r="AR29" s="519"/>
      <c r="AS29" s="479">
        <v>2599</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28111</v>
      </c>
      <c r="BO29" s="429"/>
      <c r="BP29" s="429"/>
      <c r="BQ29" s="429"/>
      <c r="BR29" s="429"/>
      <c r="BS29" s="429"/>
      <c r="BT29" s="429"/>
      <c r="BU29" s="430"/>
      <c r="BV29" s="428">
        <v>28108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94.1</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566476</v>
      </c>
      <c r="BO30" s="600"/>
      <c r="BP30" s="600"/>
      <c r="BQ30" s="600"/>
      <c r="BR30" s="600"/>
      <c r="BS30" s="600"/>
      <c r="BT30" s="600"/>
      <c r="BU30" s="601"/>
      <c r="BV30" s="599">
        <v>551715</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204</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病院事業会計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津南地域衛生施設組合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津南町野菜価格安定協会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十日町地域広域事務組合【一般会計】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津南町農業公社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農業集落排水事業特別会計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十日町地域広域事務組合【家畜診療所特別会計】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竜ヶ窪温泉</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魚沼地区障害福祉組合</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津南醸造</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新潟県市町村総合事務組合【一般会計】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新潟県市町村総合事務組合【職員退職手当支給事業特別会計】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新潟県市町村総合事務組合【消防団員等公務災害補償事業特別会計】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新潟県市町村総合事務組合【消防賞じゅつ金支給事業特別会計】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新潟県市町村総合事務組合【非常勤職員公務災害補償等特別会計】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新潟県市町村総合事務組合【交通災害共済事業特別会計】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AvyC102I30c8urlWSV6qQjIj1W9rNtwZbukiwcrMoH67OFm/AeEZuKLHtNdV+ZgMkm7yn640wE7R3O+SrtVy6w==" saltValue="anjxNDSMVybg78FmPr8H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1091977</v>
      </c>
      <c r="S5" s="631"/>
      <c r="T5" s="631"/>
      <c r="U5" s="631"/>
      <c r="V5" s="631"/>
      <c r="W5" s="631"/>
      <c r="X5" s="631"/>
      <c r="Y5" s="632"/>
      <c r="Z5" s="633">
        <v>15.8</v>
      </c>
      <c r="AA5" s="633"/>
      <c r="AB5" s="633"/>
      <c r="AC5" s="633"/>
      <c r="AD5" s="634">
        <v>1091977</v>
      </c>
      <c r="AE5" s="634"/>
      <c r="AF5" s="634"/>
      <c r="AG5" s="634"/>
      <c r="AH5" s="634"/>
      <c r="AI5" s="634"/>
      <c r="AJ5" s="634"/>
      <c r="AK5" s="634"/>
      <c r="AL5" s="635">
        <v>26.3</v>
      </c>
      <c r="AM5" s="636"/>
      <c r="AN5" s="636"/>
      <c r="AO5" s="637"/>
      <c r="AP5" s="627" t="s">
        <v>229</v>
      </c>
      <c r="AQ5" s="628"/>
      <c r="AR5" s="628"/>
      <c r="AS5" s="628"/>
      <c r="AT5" s="628"/>
      <c r="AU5" s="628"/>
      <c r="AV5" s="628"/>
      <c r="AW5" s="628"/>
      <c r="AX5" s="628"/>
      <c r="AY5" s="628"/>
      <c r="AZ5" s="628"/>
      <c r="BA5" s="628"/>
      <c r="BB5" s="628"/>
      <c r="BC5" s="628"/>
      <c r="BD5" s="628"/>
      <c r="BE5" s="628"/>
      <c r="BF5" s="629"/>
      <c r="BG5" s="641">
        <v>1084107</v>
      </c>
      <c r="BH5" s="642"/>
      <c r="BI5" s="642"/>
      <c r="BJ5" s="642"/>
      <c r="BK5" s="642"/>
      <c r="BL5" s="642"/>
      <c r="BM5" s="642"/>
      <c r="BN5" s="643"/>
      <c r="BO5" s="644">
        <v>99.3</v>
      </c>
      <c r="BP5" s="644"/>
      <c r="BQ5" s="644"/>
      <c r="BR5" s="644"/>
      <c r="BS5" s="645">
        <v>7777</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c r="B6" s="638" t="s">
        <v>233</v>
      </c>
      <c r="C6" s="639"/>
      <c r="D6" s="639"/>
      <c r="E6" s="639"/>
      <c r="F6" s="639"/>
      <c r="G6" s="639"/>
      <c r="H6" s="639"/>
      <c r="I6" s="639"/>
      <c r="J6" s="639"/>
      <c r="K6" s="639"/>
      <c r="L6" s="639"/>
      <c r="M6" s="639"/>
      <c r="N6" s="639"/>
      <c r="O6" s="639"/>
      <c r="P6" s="639"/>
      <c r="Q6" s="640"/>
      <c r="R6" s="641">
        <v>70713</v>
      </c>
      <c r="S6" s="642"/>
      <c r="T6" s="642"/>
      <c r="U6" s="642"/>
      <c r="V6" s="642"/>
      <c r="W6" s="642"/>
      <c r="X6" s="642"/>
      <c r="Y6" s="643"/>
      <c r="Z6" s="644">
        <v>1</v>
      </c>
      <c r="AA6" s="644"/>
      <c r="AB6" s="644"/>
      <c r="AC6" s="644"/>
      <c r="AD6" s="645">
        <v>70713</v>
      </c>
      <c r="AE6" s="645"/>
      <c r="AF6" s="645"/>
      <c r="AG6" s="645"/>
      <c r="AH6" s="645"/>
      <c r="AI6" s="645"/>
      <c r="AJ6" s="645"/>
      <c r="AK6" s="645"/>
      <c r="AL6" s="646">
        <v>1.7</v>
      </c>
      <c r="AM6" s="647"/>
      <c r="AN6" s="647"/>
      <c r="AO6" s="648"/>
      <c r="AP6" s="638" t="s">
        <v>234</v>
      </c>
      <c r="AQ6" s="639"/>
      <c r="AR6" s="639"/>
      <c r="AS6" s="639"/>
      <c r="AT6" s="639"/>
      <c r="AU6" s="639"/>
      <c r="AV6" s="639"/>
      <c r="AW6" s="639"/>
      <c r="AX6" s="639"/>
      <c r="AY6" s="639"/>
      <c r="AZ6" s="639"/>
      <c r="BA6" s="639"/>
      <c r="BB6" s="639"/>
      <c r="BC6" s="639"/>
      <c r="BD6" s="639"/>
      <c r="BE6" s="639"/>
      <c r="BF6" s="640"/>
      <c r="BG6" s="641">
        <v>1084107</v>
      </c>
      <c r="BH6" s="642"/>
      <c r="BI6" s="642"/>
      <c r="BJ6" s="642"/>
      <c r="BK6" s="642"/>
      <c r="BL6" s="642"/>
      <c r="BM6" s="642"/>
      <c r="BN6" s="643"/>
      <c r="BO6" s="644">
        <v>99.3</v>
      </c>
      <c r="BP6" s="644"/>
      <c r="BQ6" s="644"/>
      <c r="BR6" s="644"/>
      <c r="BS6" s="645">
        <v>7777</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79422</v>
      </c>
      <c r="CS6" s="642"/>
      <c r="CT6" s="642"/>
      <c r="CU6" s="642"/>
      <c r="CV6" s="642"/>
      <c r="CW6" s="642"/>
      <c r="CX6" s="642"/>
      <c r="CY6" s="643"/>
      <c r="CZ6" s="635">
        <v>1.2</v>
      </c>
      <c r="DA6" s="636"/>
      <c r="DB6" s="636"/>
      <c r="DC6" s="655"/>
      <c r="DD6" s="650" t="s">
        <v>236</v>
      </c>
      <c r="DE6" s="642"/>
      <c r="DF6" s="642"/>
      <c r="DG6" s="642"/>
      <c r="DH6" s="642"/>
      <c r="DI6" s="642"/>
      <c r="DJ6" s="642"/>
      <c r="DK6" s="642"/>
      <c r="DL6" s="642"/>
      <c r="DM6" s="642"/>
      <c r="DN6" s="642"/>
      <c r="DO6" s="642"/>
      <c r="DP6" s="643"/>
      <c r="DQ6" s="650">
        <v>79422</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1335</v>
      </c>
      <c r="S7" s="642"/>
      <c r="T7" s="642"/>
      <c r="U7" s="642"/>
      <c r="V7" s="642"/>
      <c r="W7" s="642"/>
      <c r="X7" s="642"/>
      <c r="Y7" s="643"/>
      <c r="Z7" s="644">
        <v>0</v>
      </c>
      <c r="AA7" s="644"/>
      <c r="AB7" s="644"/>
      <c r="AC7" s="644"/>
      <c r="AD7" s="645">
        <v>1335</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375424</v>
      </c>
      <c r="BH7" s="642"/>
      <c r="BI7" s="642"/>
      <c r="BJ7" s="642"/>
      <c r="BK7" s="642"/>
      <c r="BL7" s="642"/>
      <c r="BM7" s="642"/>
      <c r="BN7" s="643"/>
      <c r="BO7" s="644">
        <v>34.4</v>
      </c>
      <c r="BP7" s="644"/>
      <c r="BQ7" s="644"/>
      <c r="BR7" s="644"/>
      <c r="BS7" s="645">
        <v>7777</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750210</v>
      </c>
      <c r="CS7" s="642"/>
      <c r="CT7" s="642"/>
      <c r="CU7" s="642"/>
      <c r="CV7" s="642"/>
      <c r="CW7" s="642"/>
      <c r="CX7" s="642"/>
      <c r="CY7" s="643"/>
      <c r="CZ7" s="644">
        <v>11.3</v>
      </c>
      <c r="DA7" s="644"/>
      <c r="DB7" s="644"/>
      <c r="DC7" s="644"/>
      <c r="DD7" s="650">
        <v>12433</v>
      </c>
      <c r="DE7" s="642"/>
      <c r="DF7" s="642"/>
      <c r="DG7" s="642"/>
      <c r="DH7" s="642"/>
      <c r="DI7" s="642"/>
      <c r="DJ7" s="642"/>
      <c r="DK7" s="642"/>
      <c r="DL7" s="642"/>
      <c r="DM7" s="642"/>
      <c r="DN7" s="642"/>
      <c r="DO7" s="642"/>
      <c r="DP7" s="643"/>
      <c r="DQ7" s="650">
        <v>555214</v>
      </c>
      <c r="DR7" s="642"/>
      <c r="DS7" s="642"/>
      <c r="DT7" s="642"/>
      <c r="DU7" s="642"/>
      <c r="DV7" s="642"/>
      <c r="DW7" s="642"/>
      <c r="DX7" s="642"/>
      <c r="DY7" s="642"/>
      <c r="DZ7" s="642"/>
      <c r="EA7" s="642"/>
      <c r="EB7" s="642"/>
      <c r="EC7" s="651"/>
    </row>
    <row r="8" spans="2:143" ht="11.25" customHeight="1">
      <c r="B8" s="638" t="s">
        <v>240</v>
      </c>
      <c r="C8" s="639"/>
      <c r="D8" s="639"/>
      <c r="E8" s="639"/>
      <c r="F8" s="639"/>
      <c r="G8" s="639"/>
      <c r="H8" s="639"/>
      <c r="I8" s="639"/>
      <c r="J8" s="639"/>
      <c r="K8" s="639"/>
      <c r="L8" s="639"/>
      <c r="M8" s="639"/>
      <c r="N8" s="639"/>
      <c r="O8" s="639"/>
      <c r="P8" s="639"/>
      <c r="Q8" s="640"/>
      <c r="R8" s="641">
        <v>2663</v>
      </c>
      <c r="S8" s="642"/>
      <c r="T8" s="642"/>
      <c r="U8" s="642"/>
      <c r="V8" s="642"/>
      <c r="W8" s="642"/>
      <c r="X8" s="642"/>
      <c r="Y8" s="643"/>
      <c r="Z8" s="644">
        <v>0</v>
      </c>
      <c r="AA8" s="644"/>
      <c r="AB8" s="644"/>
      <c r="AC8" s="644"/>
      <c r="AD8" s="645">
        <v>2663</v>
      </c>
      <c r="AE8" s="645"/>
      <c r="AF8" s="645"/>
      <c r="AG8" s="645"/>
      <c r="AH8" s="645"/>
      <c r="AI8" s="645"/>
      <c r="AJ8" s="645"/>
      <c r="AK8" s="645"/>
      <c r="AL8" s="646">
        <v>0.1</v>
      </c>
      <c r="AM8" s="647"/>
      <c r="AN8" s="647"/>
      <c r="AO8" s="648"/>
      <c r="AP8" s="638" t="s">
        <v>241</v>
      </c>
      <c r="AQ8" s="639"/>
      <c r="AR8" s="639"/>
      <c r="AS8" s="639"/>
      <c r="AT8" s="639"/>
      <c r="AU8" s="639"/>
      <c r="AV8" s="639"/>
      <c r="AW8" s="639"/>
      <c r="AX8" s="639"/>
      <c r="AY8" s="639"/>
      <c r="AZ8" s="639"/>
      <c r="BA8" s="639"/>
      <c r="BB8" s="639"/>
      <c r="BC8" s="639"/>
      <c r="BD8" s="639"/>
      <c r="BE8" s="639"/>
      <c r="BF8" s="640"/>
      <c r="BG8" s="641">
        <v>16484</v>
      </c>
      <c r="BH8" s="642"/>
      <c r="BI8" s="642"/>
      <c r="BJ8" s="642"/>
      <c r="BK8" s="642"/>
      <c r="BL8" s="642"/>
      <c r="BM8" s="642"/>
      <c r="BN8" s="643"/>
      <c r="BO8" s="644">
        <v>1.5</v>
      </c>
      <c r="BP8" s="644"/>
      <c r="BQ8" s="644"/>
      <c r="BR8" s="644"/>
      <c r="BS8" s="650" t="s">
        <v>236</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1444373</v>
      </c>
      <c r="CS8" s="642"/>
      <c r="CT8" s="642"/>
      <c r="CU8" s="642"/>
      <c r="CV8" s="642"/>
      <c r="CW8" s="642"/>
      <c r="CX8" s="642"/>
      <c r="CY8" s="643"/>
      <c r="CZ8" s="644">
        <v>21.7</v>
      </c>
      <c r="DA8" s="644"/>
      <c r="DB8" s="644"/>
      <c r="DC8" s="644"/>
      <c r="DD8" s="650">
        <v>21047</v>
      </c>
      <c r="DE8" s="642"/>
      <c r="DF8" s="642"/>
      <c r="DG8" s="642"/>
      <c r="DH8" s="642"/>
      <c r="DI8" s="642"/>
      <c r="DJ8" s="642"/>
      <c r="DK8" s="642"/>
      <c r="DL8" s="642"/>
      <c r="DM8" s="642"/>
      <c r="DN8" s="642"/>
      <c r="DO8" s="642"/>
      <c r="DP8" s="643"/>
      <c r="DQ8" s="650">
        <v>925957</v>
      </c>
      <c r="DR8" s="642"/>
      <c r="DS8" s="642"/>
      <c r="DT8" s="642"/>
      <c r="DU8" s="642"/>
      <c r="DV8" s="642"/>
      <c r="DW8" s="642"/>
      <c r="DX8" s="642"/>
      <c r="DY8" s="642"/>
      <c r="DZ8" s="642"/>
      <c r="EA8" s="642"/>
      <c r="EB8" s="642"/>
      <c r="EC8" s="651"/>
    </row>
    <row r="9" spans="2:143" ht="11.25" customHeight="1">
      <c r="B9" s="638" t="s">
        <v>243</v>
      </c>
      <c r="C9" s="639"/>
      <c r="D9" s="639"/>
      <c r="E9" s="639"/>
      <c r="F9" s="639"/>
      <c r="G9" s="639"/>
      <c r="H9" s="639"/>
      <c r="I9" s="639"/>
      <c r="J9" s="639"/>
      <c r="K9" s="639"/>
      <c r="L9" s="639"/>
      <c r="M9" s="639"/>
      <c r="N9" s="639"/>
      <c r="O9" s="639"/>
      <c r="P9" s="639"/>
      <c r="Q9" s="640"/>
      <c r="R9" s="641">
        <v>2056</v>
      </c>
      <c r="S9" s="642"/>
      <c r="T9" s="642"/>
      <c r="U9" s="642"/>
      <c r="V9" s="642"/>
      <c r="W9" s="642"/>
      <c r="X9" s="642"/>
      <c r="Y9" s="643"/>
      <c r="Z9" s="644">
        <v>0</v>
      </c>
      <c r="AA9" s="644"/>
      <c r="AB9" s="644"/>
      <c r="AC9" s="644"/>
      <c r="AD9" s="645">
        <v>2056</v>
      </c>
      <c r="AE9" s="645"/>
      <c r="AF9" s="645"/>
      <c r="AG9" s="645"/>
      <c r="AH9" s="645"/>
      <c r="AI9" s="645"/>
      <c r="AJ9" s="645"/>
      <c r="AK9" s="645"/>
      <c r="AL9" s="646">
        <v>0</v>
      </c>
      <c r="AM9" s="647"/>
      <c r="AN9" s="647"/>
      <c r="AO9" s="648"/>
      <c r="AP9" s="638" t="s">
        <v>244</v>
      </c>
      <c r="AQ9" s="639"/>
      <c r="AR9" s="639"/>
      <c r="AS9" s="639"/>
      <c r="AT9" s="639"/>
      <c r="AU9" s="639"/>
      <c r="AV9" s="639"/>
      <c r="AW9" s="639"/>
      <c r="AX9" s="639"/>
      <c r="AY9" s="639"/>
      <c r="AZ9" s="639"/>
      <c r="BA9" s="639"/>
      <c r="BB9" s="639"/>
      <c r="BC9" s="639"/>
      <c r="BD9" s="639"/>
      <c r="BE9" s="639"/>
      <c r="BF9" s="640"/>
      <c r="BG9" s="641">
        <v>293279</v>
      </c>
      <c r="BH9" s="642"/>
      <c r="BI9" s="642"/>
      <c r="BJ9" s="642"/>
      <c r="BK9" s="642"/>
      <c r="BL9" s="642"/>
      <c r="BM9" s="642"/>
      <c r="BN9" s="643"/>
      <c r="BO9" s="644">
        <v>26.9</v>
      </c>
      <c r="BP9" s="644"/>
      <c r="BQ9" s="644"/>
      <c r="BR9" s="644"/>
      <c r="BS9" s="650" t="s">
        <v>236</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911840</v>
      </c>
      <c r="CS9" s="642"/>
      <c r="CT9" s="642"/>
      <c r="CU9" s="642"/>
      <c r="CV9" s="642"/>
      <c r="CW9" s="642"/>
      <c r="CX9" s="642"/>
      <c r="CY9" s="643"/>
      <c r="CZ9" s="644">
        <v>13.7</v>
      </c>
      <c r="DA9" s="644"/>
      <c r="DB9" s="644"/>
      <c r="DC9" s="644"/>
      <c r="DD9" s="650">
        <v>24848</v>
      </c>
      <c r="DE9" s="642"/>
      <c r="DF9" s="642"/>
      <c r="DG9" s="642"/>
      <c r="DH9" s="642"/>
      <c r="DI9" s="642"/>
      <c r="DJ9" s="642"/>
      <c r="DK9" s="642"/>
      <c r="DL9" s="642"/>
      <c r="DM9" s="642"/>
      <c r="DN9" s="642"/>
      <c r="DO9" s="642"/>
      <c r="DP9" s="643"/>
      <c r="DQ9" s="650">
        <v>847861</v>
      </c>
      <c r="DR9" s="642"/>
      <c r="DS9" s="642"/>
      <c r="DT9" s="642"/>
      <c r="DU9" s="642"/>
      <c r="DV9" s="642"/>
      <c r="DW9" s="642"/>
      <c r="DX9" s="642"/>
      <c r="DY9" s="642"/>
      <c r="DZ9" s="642"/>
      <c r="EA9" s="642"/>
      <c r="EB9" s="642"/>
      <c r="EC9" s="651"/>
    </row>
    <row r="10" spans="2:143" ht="11.25" customHeight="1">
      <c r="B10" s="638" t="s">
        <v>246</v>
      </c>
      <c r="C10" s="639"/>
      <c r="D10" s="639"/>
      <c r="E10" s="639"/>
      <c r="F10" s="639"/>
      <c r="G10" s="639"/>
      <c r="H10" s="639"/>
      <c r="I10" s="639"/>
      <c r="J10" s="639"/>
      <c r="K10" s="639"/>
      <c r="L10" s="639"/>
      <c r="M10" s="639"/>
      <c r="N10" s="639"/>
      <c r="O10" s="639"/>
      <c r="P10" s="639"/>
      <c r="Q10" s="640"/>
      <c r="R10" s="641" t="s">
        <v>236</v>
      </c>
      <c r="S10" s="642"/>
      <c r="T10" s="642"/>
      <c r="U10" s="642"/>
      <c r="V10" s="642"/>
      <c r="W10" s="642"/>
      <c r="X10" s="642"/>
      <c r="Y10" s="643"/>
      <c r="Z10" s="644" t="s">
        <v>236</v>
      </c>
      <c r="AA10" s="644"/>
      <c r="AB10" s="644"/>
      <c r="AC10" s="644"/>
      <c r="AD10" s="645" t="s">
        <v>236</v>
      </c>
      <c r="AE10" s="645"/>
      <c r="AF10" s="645"/>
      <c r="AG10" s="645"/>
      <c r="AH10" s="645"/>
      <c r="AI10" s="645"/>
      <c r="AJ10" s="645"/>
      <c r="AK10" s="645"/>
      <c r="AL10" s="646" t="s">
        <v>236</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26447</v>
      </c>
      <c r="BH10" s="642"/>
      <c r="BI10" s="642"/>
      <c r="BJ10" s="642"/>
      <c r="BK10" s="642"/>
      <c r="BL10" s="642"/>
      <c r="BM10" s="642"/>
      <c r="BN10" s="643"/>
      <c r="BO10" s="644">
        <v>2.4</v>
      </c>
      <c r="BP10" s="644"/>
      <c r="BQ10" s="644"/>
      <c r="BR10" s="644"/>
      <c r="BS10" s="650" t="s">
        <v>129</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15550</v>
      </c>
      <c r="CS10" s="642"/>
      <c r="CT10" s="642"/>
      <c r="CU10" s="642"/>
      <c r="CV10" s="642"/>
      <c r="CW10" s="642"/>
      <c r="CX10" s="642"/>
      <c r="CY10" s="643"/>
      <c r="CZ10" s="644">
        <v>0.2</v>
      </c>
      <c r="DA10" s="644"/>
      <c r="DB10" s="644"/>
      <c r="DC10" s="644"/>
      <c r="DD10" s="650" t="s">
        <v>236</v>
      </c>
      <c r="DE10" s="642"/>
      <c r="DF10" s="642"/>
      <c r="DG10" s="642"/>
      <c r="DH10" s="642"/>
      <c r="DI10" s="642"/>
      <c r="DJ10" s="642"/>
      <c r="DK10" s="642"/>
      <c r="DL10" s="642"/>
      <c r="DM10" s="642"/>
      <c r="DN10" s="642"/>
      <c r="DO10" s="642"/>
      <c r="DP10" s="643"/>
      <c r="DQ10" s="650">
        <v>5350</v>
      </c>
      <c r="DR10" s="642"/>
      <c r="DS10" s="642"/>
      <c r="DT10" s="642"/>
      <c r="DU10" s="642"/>
      <c r="DV10" s="642"/>
      <c r="DW10" s="642"/>
      <c r="DX10" s="642"/>
      <c r="DY10" s="642"/>
      <c r="DZ10" s="642"/>
      <c r="EA10" s="642"/>
      <c r="EB10" s="642"/>
      <c r="EC10" s="651"/>
    </row>
    <row r="11" spans="2:143" ht="11.25" customHeight="1">
      <c r="B11" s="638" t="s">
        <v>249</v>
      </c>
      <c r="C11" s="639"/>
      <c r="D11" s="639"/>
      <c r="E11" s="639"/>
      <c r="F11" s="639"/>
      <c r="G11" s="639"/>
      <c r="H11" s="639"/>
      <c r="I11" s="639"/>
      <c r="J11" s="639"/>
      <c r="K11" s="639"/>
      <c r="L11" s="639"/>
      <c r="M11" s="639"/>
      <c r="N11" s="639"/>
      <c r="O11" s="639"/>
      <c r="P11" s="639"/>
      <c r="Q11" s="640"/>
      <c r="R11" s="641" t="s">
        <v>236</v>
      </c>
      <c r="S11" s="642"/>
      <c r="T11" s="642"/>
      <c r="U11" s="642"/>
      <c r="V11" s="642"/>
      <c r="W11" s="642"/>
      <c r="X11" s="642"/>
      <c r="Y11" s="643"/>
      <c r="Z11" s="644" t="s">
        <v>236</v>
      </c>
      <c r="AA11" s="644"/>
      <c r="AB11" s="644"/>
      <c r="AC11" s="644"/>
      <c r="AD11" s="645" t="s">
        <v>129</v>
      </c>
      <c r="AE11" s="645"/>
      <c r="AF11" s="645"/>
      <c r="AG11" s="645"/>
      <c r="AH11" s="645"/>
      <c r="AI11" s="645"/>
      <c r="AJ11" s="645"/>
      <c r="AK11" s="645"/>
      <c r="AL11" s="646" t="s">
        <v>129</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39214</v>
      </c>
      <c r="BH11" s="642"/>
      <c r="BI11" s="642"/>
      <c r="BJ11" s="642"/>
      <c r="BK11" s="642"/>
      <c r="BL11" s="642"/>
      <c r="BM11" s="642"/>
      <c r="BN11" s="643"/>
      <c r="BO11" s="644">
        <v>3.6</v>
      </c>
      <c r="BP11" s="644"/>
      <c r="BQ11" s="644"/>
      <c r="BR11" s="644"/>
      <c r="BS11" s="650">
        <v>7777</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766969</v>
      </c>
      <c r="CS11" s="642"/>
      <c r="CT11" s="642"/>
      <c r="CU11" s="642"/>
      <c r="CV11" s="642"/>
      <c r="CW11" s="642"/>
      <c r="CX11" s="642"/>
      <c r="CY11" s="643"/>
      <c r="CZ11" s="644">
        <v>11.5</v>
      </c>
      <c r="DA11" s="644"/>
      <c r="DB11" s="644"/>
      <c r="DC11" s="644"/>
      <c r="DD11" s="650">
        <v>34847</v>
      </c>
      <c r="DE11" s="642"/>
      <c r="DF11" s="642"/>
      <c r="DG11" s="642"/>
      <c r="DH11" s="642"/>
      <c r="DI11" s="642"/>
      <c r="DJ11" s="642"/>
      <c r="DK11" s="642"/>
      <c r="DL11" s="642"/>
      <c r="DM11" s="642"/>
      <c r="DN11" s="642"/>
      <c r="DO11" s="642"/>
      <c r="DP11" s="643"/>
      <c r="DQ11" s="650">
        <v>505236</v>
      </c>
      <c r="DR11" s="642"/>
      <c r="DS11" s="642"/>
      <c r="DT11" s="642"/>
      <c r="DU11" s="642"/>
      <c r="DV11" s="642"/>
      <c r="DW11" s="642"/>
      <c r="DX11" s="642"/>
      <c r="DY11" s="642"/>
      <c r="DZ11" s="642"/>
      <c r="EA11" s="642"/>
      <c r="EB11" s="642"/>
      <c r="EC11" s="651"/>
    </row>
    <row r="12" spans="2:143" ht="11.25" customHeight="1">
      <c r="B12" s="638" t="s">
        <v>252</v>
      </c>
      <c r="C12" s="639"/>
      <c r="D12" s="639"/>
      <c r="E12" s="639"/>
      <c r="F12" s="639"/>
      <c r="G12" s="639"/>
      <c r="H12" s="639"/>
      <c r="I12" s="639"/>
      <c r="J12" s="639"/>
      <c r="K12" s="639"/>
      <c r="L12" s="639"/>
      <c r="M12" s="639"/>
      <c r="N12" s="639"/>
      <c r="O12" s="639"/>
      <c r="P12" s="639"/>
      <c r="Q12" s="640"/>
      <c r="R12" s="641">
        <v>184385</v>
      </c>
      <c r="S12" s="642"/>
      <c r="T12" s="642"/>
      <c r="U12" s="642"/>
      <c r="V12" s="642"/>
      <c r="W12" s="642"/>
      <c r="X12" s="642"/>
      <c r="Y12" s="643"/>
      <c r="Z12" s="644">
        <v>2.7</v>
      </c>
      <c r="AA12" s="644"/>
      <c r="AB12" s="644"/>
      <c r="AC12" s="644"/>
      <c r="AD12" s="645">
        <v>184385</v>
      </c>
      <c r="AE12" s="645"/>
      <c r="AF12" s="645"/>
      <c r="AG12" s="645"/>
      <c r="AH12" s="645"/>
      <c r="AI12" s="645"/>
      <c r="AJ12" s="645"/>
      <c r="AK12" s="645"/>
      <c r="AL12" s="646">
        <v>4.4000000000000004</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612465</v>
      </c>
      <c r="BH12" s="642"/>
      <c r="BI12" s="642"/>
      <c r="BJ12" s="642"/>
      <c r="BK12" s="642"/>
      <c r="BL12" s="642"/>
      <c r="BM12" s="642"/>
      <c r="BN12" s="643"/>
      <c r="BO12" s="644">
        <v>56.1</v>
      </c>
      <c r="BP12" s="644"/>
      <c r="BQ12" s="644"/>
      <c r="BR12" s="644"/>
      <c r="BS12" s="650" t="s">
        <v>236</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309036</v>
      </c>
      <c r="CS12" s="642"/>
      <c r="CT12" s="642"/>
      <c r="CU12" s="642"/>
      <c r="CV12" s="642"/>
      <c r="CW12" s="642"/>
      <c r="CX12" s="642"/>
      <c r="CY12" s="643"/>
      <c r="CZ12" s="644">
        <v>4.5999999999999996</v>
      </c>
      <c r="DA12" s="644"/>
      <c r="DB12" s="644"/>
      <c r="DC12" s="644"/>
      <c r="DD12" s="650">
        <v>107877</v>
      </c>
      <c r="DE12" s="642"/>
      <c r="DF12" s="642"/>
      <c r="DG12" s="642"/>
      <c r="DH12" s="642"/>
      <c r="DI12" s="642"/>
      <c r="DJ12" s="642"/>
      <c r="DK12" s="642"/>
      <c r="DL12" s="642"/>
      <c r="DM12" s="642"/>
      <c r="DN12" s="642"/>
      <c r="DO12" s="642"/>
      <c r="DP12" s="643"/>
      <c r="DQ12" s="650">
        <v>105408</v>
      </c>
      <c r="DR12" s="642"/>
      <c r="DS12" s="642"/>
      <c r="DT12" s="642"/>
      <c r="DU12" s="642"/>
      <c r="DV12" s="642"/>
      <c r="DW12" s="642"/>
      <c r="DX12" s="642"/>
      <c r="DY12" s="642"/>
      <c r="DZ12" s="642"/>
      <c r="EA12" s="642"/>
      <c r="EB12" s="642"/>
      <c r="EC12" s="651"/>
    </row>
    <row r="13" spans="2:143" ht="11.25" customHeight="1">
      <c r="B13" s="638" t="s">
        <v>255</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129</v>
      </c>
      <c r="AA13" s="644"/>
      <c r="AB13" s="644"/>
      <c r="AC13" s="644"/>
      <c r="AD13" s="645" t="s">
        <v>129</v>
      </c>
      <c r="AE13" s="645"/>
      <c r="AF13" s="645"/>
      <c r="AG13" s="645"/>
      <c r="AH13" s="645"/>
      <c r="AI13" s="645"/>
      <c r="AJ13" s="645"/>
      <c r="AK13" s="645"/>
      <c r="AL13" s="646" t="s">
        <v>129</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611543</v>
      </c>
      <c r="BH13" s="642"/>
      <c r="BI13" s="642"/>
      <c r="BJ13" s="642"/>
      <c r="BK13" s="642"/>
      <c r="BL13" s="642"/>
      <c r="BM13" s="642"/>
      <c r="BN13" s="643"/>
      <c r="BO13" s="644">
        <v>56</v>
      </c>
      <c r="BP13" s="644"/>
      <c r="BQ13" s="644"/>
      <c r="BR13" s="644"/>
      <c r="BS13" s="650" t="s">
        <v>236</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837920</v>
      </c>
      <c r="CS13" s="642"/>
      <c r="CT13" s="642"/>
      <c r="CU13" s="642"/>
      <c r="CV13" s="642"/>
      <c r="CW13" s="642"/>
      <c r="CX13" s="642"/>
      <c r="CY13" s="643"/>
      <c r="CZ13" s="644">
        <v>12.6</v>
      </c>
      <c r="DA13" s="644"/>
      <c r="DB13" s="644"/>
      <c r="DC13" s="644"/>
      <c r="DD13" s="650">
        <v>388832</v>
      </c>
      <c r="DE13" s="642"/>
      <c r="DF13" s="642"/>
      <c r="DG13" s="642"/>
      <c r="DH13" s="642"/>
      <c r="DI13" s="642"/>
      <c r="DJ13" s="642"/>
      <c r="DK13" s="642"/>
      <c r="DL13" s="642"/>
      <c r="DM13" s="642"/>
      <c r="DN13" s="642"/>
      <c r="DO13" s="642"/>
      <c r="DP13" s="643"/>
      <c r="DQ13" s="650">
        <v>474437</v>
      </c>
      <c r="DR13" s="642"/>
      <c r="DS13" s="642"/>
      <c r="DT13" s="642"/>
      <c r="DU13" s="642"/>
      <c r="DV13" s="642"/>
      <c r="DW13" s="642"/>
      <c r="DX13" s="642"/>
      <c r="DY13" s="642"/>
      <c r="DZ13" s="642"/>
      <c r="EA13" s="642"/>
      <c r="EB13" s="642"/>
      <c r="EC13" s="651"/>
    </row>
    <row r="14" spans="2:143" ht="11.25" customHeight="1">
      <c r="B14" s="638" t="s">
        <v>258</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129</v>
      </c>
      <c r="AA14" s="644"/>
      <c r="AB14" s="644"/>
      <c r="AC14" s="644"/>
      <c r="AD14" s="645" t="s">
        <v>129</v>
      </c>
      <c r="AE14" s="645"/>
      <c r="AF14" s="645"/>
      <c r="AG14" s="645"/>
      <c r="AH14" s="645"/>
      <c r="AI14" s="645"/>
      <c r="AJ14" s="645"/>
      <c r="AK14" s="645"/>
      <c r="AL14" s="646" t="s">
        <v>236</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37963</v>
      </c>
      <c r="BH14" s="642"/>
      <c r="BI14" s="642"/>
      <c r="BJ14" s="642"/>
      <c r="BK14" s="642"/>
      <c r="BL14" s="642"/>
      <c r="BM14" s="642"/>
      <c r="BN14" s="643"/>
      <c r="BO14" s="644">
        <v>3.5</v>
      </c>
      <c r="BP14" s="644"/>
      <c r="BQ14" s="644"/>
      <c r="BR14" s="644"/>
      <c r="BS14" s="650" t="s">
        <v>236</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288360</v>
      </c>
      <c r="CS14" s="642"/>
      <c r="CT14" s="642"/>
      <c r="CU14" s="642"/>
      <c r="CV14" s="642"/>
      <c r="CW14" s="642"/>
      <c r="CX14" s="642"/>
      <c r="CY14" s="643"/>
      <c r="CZ14" s="644">
        <v>4.3</v>
      </c>
      <c r="DA14" s="644"/>
      <c r="DB14" s="644"/>
      <c r="DC14" s="644"/>
      <c r="DD14" s="650" t="s">
        <v>129</v>
      </c>
      <c r="DE14" s="642"/>
      <c r="DF14" s="642"/>
      <c r="DG14" s="642"/>
      <c r="DH14" s="642"/>
      <c r="DI14" s="642"/>
      <c r="DJ14" s="642"/>
      <c r="DK14" s="642"/>
      <c r="DL14" s="642"/>
      <c r="DM14" s="642"/>
      <c r="DN14" s="642"/>
      <c r="DO14" s="642"/>
      <c r="DP14" s="643"/>
      <c r="DQ14" s="650">
        <v>276860</v>
      </c>
      <c r="DR14" s="642"/>
      <c r="DS14" s="642"/>
      <c r="DT14" s="642"/>
      <c r="DU14" s="642"/>
      <c r="DV14" s="642"/>
      <c r="DW14" s="642"/>
      <c r="DX14" s="642"/>
      <c r="DY14" s="642"/>
      <c r="DZ14" s="642"/>
      <c r="EA14" s="642"/>
      <c r="EB14" s="642"/>
      <c r="EC14" s="651"/>
    </row>
    <row r="15" spans="2:143" ht="11.25" customHeight="1">
      <c r="B15" s="638" t="s">
        <v>261</v>
      </c>
      <c r="C15" s="639"/>
      <c r="D15" s="639"/>
      <c r="E15" s="639"/>
      <c r="F15" s="639"/>
      <c r="G15" s="639"/>
      <c r="H15" s="639"/>
      <c r="I15" s="639"/>
      <c r="J15" s="639"/>
      <c r="K15" s="639"/>
      <c r="L15" s="639"/>
      <c r="M15" s="639"/>
      <c r="N15" s="639"/>
      <c r="O15" s="639"/>
      <c r="P15" s="639"/>
      <c r="Q15" s="640"/>
      <c r="R15" s="641">
        <v>18581</v>
      </c>
      <c r="S15" s="642"/>
      <c r="T15" s="642"/>
      <c r="U15" s="642"/>
      <c r="V15" s="642"/>
      <c r="W15" s="642"/>
      <c r="X15" s="642"/>
      <c r="Y15" s="643"/>
      <c r="Z15" s="644">
        <v>0.3</v>
      </c>
      <c r="AA15" s="644"/>
      <c r="AB15" s="644"/>
      <c r="AC15" s="644"/>
      <c r="AD15" s="645">
        <v>18581</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58255</v>
      </c>
      <c r="BH15" s="642"/>
      <c r="BI15" s="642"/>
      <c r="BJ15" s="642"/>
      <c r="BK15" s="642"/>
      <c r="BL15" s="642"/>
      <c r="BM15" s="642"/>
      <c r="BN15" s="643"/>
      <c r="BO15" s="644">
        <v>5.3</v>
      </c>
      <c r="BP15" s="644"/>
      <c r="BQ15" s="644"/>
      <c r="BR15" s="644"/>
      <c r="BS15" s="650" t="s">
        <v>236</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653920</v>
      </c>
      <c r="CS15" s="642"/>
      <c r="CT15" s="642"/>
      <c r="CU15" s="642"/>
      <c r="CV15" s="642"/>
      <c r="CW15" s="642"/>
      <c r="CX15" s="642"/>
      <c r="CY15" s="643"/>
      <c r="CZ15" s="644">
        <v>9.8000000000000007</v>
      </c>
      <c r="DA15" s="644"/>
      <c r="DB15" s="644"/>
      <c r="DC15" s="644"/>
      <c r="DD15" s="650">
        <v>121198</v>
      </c>
      <c r="DE15" s="642"/>
      <c r="DF15" s="642"/>
      <c r="DG15" s="642"/>
      <c r="DH15" s="642"/>
      <c r="DI15" s="642"/>
      <c r="DJ15" s="642"/>
      <c r="DK15" s="642"/>
      <c r="DL15" s="642"/>
      <c r="DM15" s="642"/>
      <c r="DN15" s="642"/>
      <c r="DO15" s="642"/>
      <c r="DP15" s="643"/>
      <c r="DQ15" s="650">
        <v>510466</v>
      </c>
      <c r="DR15" s="642"/>
      <c r="DS15" s="642"/>
      <c r="DT15" s="642"/>
      <c r="DU15" s="642"/>
      <c r="DV15" s="642"/>
      <c r="DW15" s="642"/>
      <c r="DX15" s="642"/>
      <c r="DY15" s="642"/>
      <c r="DZ15" s="642"/>
      <c r="EA15" s="642"/>
      <c r="EB15" s="642"/>
      <c r="EC15" s="651"/>
    </row>
    <row r="16" spans="2:143" ht="11.25" customHeight="1">
      <c r="B16" s="638" t="s">
        <v>264</v>
      </c>
      <c r="C16" s="639"/>
      <c r="D16" s="639"/>
      <c r="E16" s="639"/>
      <c r="F16" s="639"/>
      <c r="G16" s="639"/>
      <c r="H16" s="639"/>
      <c r="I16" s="639"/>
      <c r="J16" s="639"/>
      <c r="K16" s="639"/>
      <c r="L16" s="639"/>
      <c r="M16" s="639"/>
      <c r="N16" s="639"/>
      <c r="O16" s="639"/>
      <c r="P16" s="639"/>
      <c r="Q16" s="640"/>
      <c r="R16" s="641" t="s">
        <v>236</v>
      </c>
      <c r="S16" s="642"/>
      <c r="T16" s="642"/>
      <c r="U16" s="642"/>
      <c r="V16" s="642"/>
      <c r="W16" s="642"/>
      <c r="X16" s="642"/>
      <c r="Y16" s="643"/>
      <c r="Z16" s="644" t="s">
        <v>129</v>
      </c>
      <c r="AA16" s="644"/>
      <c r="AB16" s="644"/>
      <c r="AC16" s="644"/>
      <c r="AD16" s="645" t="s">
        <v>236</v>
      </c>
      <c r="AE16" s="645"/>
      <c r="AF16" s="645"/>
      <c r="AG16" s="645"/>
      <c r="AH16" s="645"/>
      <c r="AI16" s="645"/>
      <c r="AJ16" s="645"/>
      <c r="AK16" s="645"/>
      <c r="AL16" s="646" t="s">
        <v>129</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23351</v>
      </c>
      <c r="CS16" s="642"/>
      <c r="CT16" s="642"/>
      <c r="CU16" s="642"/>
      <c r="CV16" s="642"/>
      <c r="CW16" s="642"/>
      <c r="CX16" s="642"/>
      <c r="CY16" s="643"/>
      <c r="CZ16" s="644">
        <v>0.4</v>
      </c>
      <c r="DA16" s="644"/>
      <c r="DB16" s="644"/>
      <c r="DC16" s="644"/>
      <c r="DD16" s="650" t="s">
        <v>129</v>
      </c>
      <c r="DE16" s="642"/>
      <c r="DF16" s="642"/>
      <c r="DG16" s="642"/>
      <c r="DH16" s="642"/>
      <c r="DI16" s="642"/>
      <c r="DJ16" s="642"/>
      <c r="DK16" s="642"/>
      <c r="DL16" s="642"/>
      <c r="DM16" s="642"/>
      <c r="DN16" s="642"/>
      <c r="DO16" s="642"/>
      <c r="DP16" s="643"/>
      <c r="DQ16" s="650">
        <v>368</v>
      </c>
      <c r="DR16" s="642"/>
      <c r="DS16" s="642"/>
      <c r="DT16" s="642"/>
      <c r="DU16" s="642"/>
      <c r="DV16" s="642"/>
      <c r="DW16" s="642"/>
      <c r="DX16" s="642"/>
      <c r="DY16" s="642"/>
      <c r="DZ16" s="642"/>
      <c r="EA16" s="642"/>
      <c r="EB16" s="642"/>
      <c r="EC16" s="651"/>
    </row>
    <row r="17" spans="2:133" ht="11.25" customHeight="1">
      <c r="B17" s="638" t="s">
        <v>267</v>
      </c>
      <c r="C17" s="639"/>
      <c r="D17" s="639"/>
      <c r="E17" s="639"/>
      <c r="F17" s="639"/>
      <c r="G17" s="639"/>
      <c r="H17" s="639"/>
      <c r="I17" s="639"/>
      <c r="J17" s="639"/>
      <c r="K17" s="639"/>
      <c r="L17" s="639"/>
      <c r="M17" s="639"/>
      <c r="N17" s="639"/>
      <c r="O17" s="639"/>
      <c r="P17" s="639"/>
      <c r="Q17" s="640"/>
      <c r="R17" s="641">
        <v>2517</v>
      </c>
      <c r="S17" s="642"/>
      <c r="T17" s="642"/>
      <c r="U17" s="642"/>
      <c r="V17" s="642"/>
      <c r="W17" s="642"/>
      <c r="X17" s="642"/>
      <c r="Y17" s="643"/>
      <c r="Z17" s="644">
        <v>0</v>
      </c>
      <c r="AA17" s="644"/>
      <c r="AB17" s="644"/>
      <c r="AC17" s="644"/>
      <c r="AD17" s="645">
        <v>2517</v>
      </c>
      <c r="AE17" s="645"/>
      <c r="AF17" s="645"/>
      <c r="AG17" s="645"/>
      <c r="AH17" s="645"/>
      <c r="AI17" s="645"/>
      <c r="AJ17" s="645"/>
      <c r="AK17" s="645"/>
      <c r="AL17" s="646">
        <v>0.1</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236</v>
      </c>
      <c r="BH17" s="642"/>
      <c r="BI17" s="642"/>
      <c r="BJ17" s="642"/>
      <c r="BK17" s="642"/>
      <c r="BL17" s="642"/>
      <c r="BM17" s="642"/>
      <c r="BN17" s="643"/>
      <c r="BO17" s="644" t="s">
        <v>236</v>
      </c>
      <c r="BP17" s="644"/>
      <c r="BQ17" s="644"/>
      <c r="BR17" s="644"/>
      <c r="BS17" s="650" t="s">
        <v>236</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579035</v>
      </c>
      <c r="CS17" s="642"/>
      <c r="CT17" s="642"/>
      <c r="CU17" s="642"/>
      <c r="CV17" s="642"/>
      <c r="CW17" s="642"/>
      <c r="CX17" s="642"/>
      <c r="CY17" s="643"/>
      <c r="CZ17" s="644">
        <v>8.6999999999999993</v>
      </c>
      <c r="DA17" s="644"/>
      <c r="DB17" s="644"/>
      <c r="DC17" s="644"/>
      <c r="DD17" s="650" t="s">
        <v>129</v>
      </c>
      <c r="DE17" s="642"/>
      <c r="DF17" s="642"/>
      <c r="DG17" s="642"/>
      <c r="DH17" s="642"/>
      <c r="DI17" s="642"/>
      <c r="DJ17" s="642"/>
      <c r="DK17" s="642"/>
      <c r="DL17" s="642"/>
      <c r="DM17" s="642"/>
      <c r="DN17" s="642"/>
      <c r="DO17" s="642"/>
      <c r="DP17" s="643"/>
      <c r="DQ17" s="650">
        <v>530987</v>
      </c>
      <c r="DR17" s="642"/>
      <c r="DS17" s="642"/>
      <c r="DT17" s="642"/>
      <c r="DU17" s="642"/>
      <c r="DV17" s="642"/>
      <c r="DW17" s="642"/>
      <c r="DX17" s="642"/>
      <c r="DY17" s="642"/>
      <c r="DZ17" s="642"/>
      <c r="EA17" s="642"/>
      <c r="EB17" s="642"/>
      <c r="EC17" s="651"/>
    </row>
    <row r="18" spans="2:133" ht="11.25" customHeight="1">
      <c r="B18" s="638" t="s">
        <v>270</v>
      </c>
      <c r="C18" s="639"/>
      <c r="D18" s="639"/>
      <c r="E18" s="639"/>
      <c r="F18" s="639"/>
      <c r="G18" s="639"/>
      <c r="H18" s="639"/>
      <c r="I18" s="639"/>
      <c r="J18" s="639"/>
      <c r="K18" s="639"/>
      <c r="L18" s="639"/>
      <c r="M18" s="639"/>
      <c r="N18" s="639"/>
      <c r="O18" s="639"/>
      <c r="P18" s="639"/>
      <c r="Q18" s="640"/>
      <c r="R18" s="641">
        <v>3075784</v>
      </c>
      <c r="S18" s="642"/>
      <c r="T18" s="642"/>
      <c r="U18" s="642"/>
      <c r="V18" s="642"/>
      <c r="W18" s="642"/>
      <c r="X18" s="642"/>
      <c r="Y18" s="643"/>
      <c r="Z18" s="644">
        <v>44.6</v>
      </c>
      <c r="AA18" s="644"/>
      <c r="AB18" s="644"/>
      <c r="AC18" s="644"/>
      <c r="AD18" s="645">
        <v>2772033</v>
      </c>
      <c r="AE18" s="645"/>
      <c r="AF18" s="645"/>
      <c r="AG18" s="645"/>
      <c r="AH18" s="645"/>
      <c r="AI18" s="645"/>
      <c r="AJ18" s="645"/>
      <c r="AK18" s="645"/>
      <c r="AL18" s="646">
        <v>66.7</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129</v>
      </c>
      <c r="BP18" s="644"/>
      <c r="BQ18" s="644"/>
      <c r="BR18" s="644"/>
      <c r="BS18" s="650" t="s">
        <v>236</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236</v>
      </c>
      <c r="CS18" s="642"/>
      <c r="CT18" s="642"/>
      <c r="CU18" s="642"/>
      <c r="CV18" s="642"/>
      <c r="CW18" s="642"/>
      <c r="CX18" s="642"/>
      <c r="CY18" s="643"/>
      <c r="CZ18" s="644" t="s">
        <v>236</v>
      </c>
      <c r="DA18" s="644"/>
      <c r="DB18" s="644"/>
      <c r="DC18" s="644"/>
      <c r="DD18" s="650" t="s">
        <v>236</v>
      </c>
      <c r="DE18" s="642"/>
      <c r="DF18" s="642"/>
      <c r="DG18" s="642"/>
      <c r="DH18" s="642"/>
      <c r="DI18" s="642"/>
      <c r="DJ18" s="642"/>
      <c r="DK18" s="642"/>
      <c r="DL18" s="642"/>
      <c r="DM18" s="642"/>
      <c r="DN18" s="642"/>
      <c r="DO18" s="642"/>
      <c r="DP18" s="643"/>
      <c r="DQ18" s="650" t="s">
        <v>236</v>
      </c>
      <c r="DR18" s="642"/>
      <c r="DS18" s="642"/>
      <c r="DT18" s="642"/>
      <c r="DU18" s="642"/>
      <c r="DV18" s="642"/>
      <c r="DW18" s="642"/>
      <c r="DX18" s="642"/>
      <c r="DY18" s="642"/>
      <c r="DZ18" s="642"/>
      <c r="EA18" s="642"/>
      <c r="EB18" s="642"/>
      <c r="EC18" s="651"/>
    </row>
    <row r="19" spans="2:133" ht="11.25" customHeight="1">
      <c r="B19" s="638" t="s">
        <v>273</v>
      </c>
      <c r="C19" s="639"/>
      <c r="D19" s="639"/>
      <c r="E19" s="639"/>
      <c r="F19" s="639"/>
      <c r="G19" s="639"/>
      <c r="H19" s="639"/>
      <c r="I19" s="639"/>
      <c r="J19" s="639"/>
      <c r="K19" s="639"/>
      <c r="L19" s="639"/>
      <c r="M19" s="639"/>
      <c r="N19" s="639"/>
      <c r="O19" s="639"/>
      <c r="P19" s="639"/>
      <c r="Q19" s="640"/>
      <c r="R19" s="641">
        <v>2772033</v>
      </c>
      <c r="S19" s="642"/>
      <c r="T19" s="642"/>
      <c r="U19" s="642"/>
      <c r="V19" s="642"/>
      <c r="W19" s="642"/>
      <c r="X19" s="642"/>
      <c r="Y19" s="643"/>
      <c r="Z19" s="644">
        <v>40.200000000000003</v>
      </c>
      <c r="AA19" s="644"/>
      <c r="AB19" s="644"/>
      <c r="AC19" s="644"/>
      <c r="AD19" s="645">
        <v>2772033</v>
      </c>
      <c r="AE19" s="645"/>
      <c r="AF19" s="645"/>
      <c r="AG19" s="645"/>
      <c r="AH19" s="645"/>
      <c r="AI19" s="645"/>
      <c r="AJ19" s="645"/>
      <c r="AK19" s="645"/>
      <c r="AL19" s="646">
        <v>66.7</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7870</v>
      </c>
      <c r="BH19" s="642"/>
      <c r="BI19" s="642"/>
      <c r="BJ19" s="642"/>
      <c r="BK19" s="642"/>
      <c r="BL19" s="642"/>
      <c r="BM19" s="642"/>
      <c r="BN19" s="643"/>
      <c r="BO19" s="644">
        <v>0.7</v>
      </c>
      <c r="BP19" s="644"/>
      <c r="BQ19" s="644"/>
      <c r="BR19" s="644"/>
      <c r="BS19" s="650" t="s">
        <v>236</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236</v>
      </c>
      <c r="CS19" s="642"/>
      <c r="CT19" s="642"/>
      <c r="CU19" s="642"/>
      <c r="CV19" s="642"/>
      <c r="CW19" s="642"/>
      <c r="CX19" s="642"/>
      <c r="CY19" s="643"/>
      <c r="CZ19" s="644" t="s">
        <v>129</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c r="B20" s="638" t="s">
        <v>276</v>
      </c>
      <c r="C20" s="639"/>
      <c r="D20" s="639"/>
      <c r="E20" s="639"/>
      <c r="F20" s="639"/>
      <c r="G20" s="639"/>
      <c r="H20" s="639"/>
      <c r="I20" s="639"/>
      <c r="J20" s="639"/>
      <c r="K20" s="639"/>
      <c r="L20" s="639"/>
      <c r="M20" s="639"/>
      <c r="N20" s="639"/>
      <c r="O20" s="639"/>
      <c r="P20" s="639"/>
      <c r="Q20" s="640"/>
      <c r="R20" s="641">
        <v>300574</v>
      </c>
      <c r="S20" s="642"/>
      <c r="T20" s="642"/>
      <c r="U20" s="642"/>
      <c r="V20" s="642"/>
      <c r="W20" s="642"/>
      <c r="X20" s="642"/>
      <c r="Y20" s="643"/>
      <c r="Z20" s="644">
        <v>4.4000000000000004</v>
      </c>
      <c r="AA20" s="644"/>
      <c r="AB20" s="644"/>
      <c r="AC20" s="644"/>
      <c r="AD20" s="645" t="s">
        <v>236</v>
      </c>
      <c r="AE20" s="645"/>
      <c r="AF20" s="645"/>
      <c r="AG20" s="645"/>
      <c r="AH20" s="645"/>
      <c r="AI20" s="645"/>
      <c r="AJ20" s="645"/>
      <c r="AK20" s="645"/>
      <c r="AL20" s="646" t="s">
        <v>236</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7870</v>
      </c>
      <c r="BH20" s="642"/>
      <c r="BI20" s="642"/>
      <c r="BJ20" s="642"/>
      <c r="BK20" s="642"/>
      <c r="BL20" s="642"/>
      <c r="BM20" s="642"/>
      <c r="BN20" s="643"/>
      <c r="BO20" s="644">
        <v>0.7</v>
      </c>
      <c r="BP20" s="644"/>
      <c r="BQ20" s="644"/>
      <c r="BR20" s="644"/>
      <c r="BS20" s="650" t="s">
        <v>129</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6659986</v>
      </c>
      <c r="CS20" s="642"/>
      <c r="CT20" s="642"/>
      <c r="CU20" s="642"/>
      <c r="CV20" s="642"/>
      <c r="CW20" s="642"/>
      <c r="CX20" s="642"/>
      <c r="CY20" s="643"/>
      <c r="CZ20" s="644">
        <v>100</v>
      </c>
      <c r="DA20" s="644"/>
      <c r="DB20" s="644"/>
      <c r="DC20" s="644"/>
      <c r="DD20" s="650">
        <v>711082</v>
      </c>
      <c r="DE20" s="642"/>
      <c r="DF20" s="642"/>
      <c r="DG20" s="642"/>
      <c r="DH20" s="642"/>
      <c r="DI20" s="642"/>
      <c r="DJ20" s="642"/>
      <c r="DK20" s="642"/>
      <c r="DL20" s="642"/>
      <c r="DM20" s="642"/>
      <c r="DN20" s="642"/>
      <c r="DO20" s="642"/>
      <c r="DP20" s="643"/>
      <c r="DQ20" s="650">
        <v>4817566</v>
      </c>
      <c r="DR20" s="642"/>
      <c r="DS20" s="642"/>
      <c r="DT20" s="642"/>
      <c r="DU20" s="642"/>
      <c r="DV20" s="642"/>
      <c r="DW20" s="642"/>
      <c r="DX20" s="642"/>
      <c r="DY20" s="642"/>
      <c r="DZ20" s="642"/>
      <c r="EA20" s="642"/>
      <c r="EB20" s="642"/>
      <c r="EC20" s="651"/>
    </row>
    <row r="21" spans="2:133" ht="11.25" customHeight="1">
      <c r="B21" s="638" t="s">
        <v>279</v>
      </c>
      <c r="C21" s="639"/>
      <c r="D21" s="639"/>
      <c r="E21" s="639"/>
      <c r="F21" s="639"/>
      <c r="G21" s="639"/>
      <c r="H21" s="639"/>
      <c r="I21" s="639"/>
      <c r="J21" s="639"/>
      <c r="K21" s="639"/>
      <c r="L21" s="639"/>
      <c r="M21" s="639"/>
      <c r="N21" s="639"/>
      <c r="O21" s="639"/>
      <c r="P21" s="639"/>
      <c r="Q21" s="640"/>
      <c r="R21" s="641">
        <v>3177</v>
      </c>
      <c r="S21" s="642"/>
      <c r="T21" s="642"/>
      <c r="U21" s="642"/>
      <c r="V21" s="642"/>
      <c r="W21" s="642"/>
      <c r="X21" s="642"/>
      <c r="Y21" s="643"/>
      <c r="Z21" s="644">
        <v>0</v>
      </c>
      <c r="AA21" s="644"/>
      <c r="AB21" s="644"/>
      <c r="AC21" s="644"/>
      <c r="AD21" s="645" t="s">
        <v>236</v>
      </c>
      <c r="AE21" s="645"/>
      <c r="AF21" s="645"/>
      <c r="AG21" s="645"/>
      <c r="AH21" s="645"/>
      <c r="AI21" s="645"/>
      <c r="AJ21" s="645"/>
      <c r="AK21" s="645"/>
      <c r="AL21" s="646" t="s">
        <v>129</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7870</v>
      </c>
      <c r="BH21" s="642"/>
      <c r="BI21" s="642"/>
      <c r="BJ21" s="642"/>
      <c r="BK21" s="642"/>
      <c r="BL21" s="642"/>
      <c r="BM21" s="642"/>
      <c r="BN21" s="643"/>
      <c r="BO21" s="644">
        <v>0.7</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281</v>
      </c>
      <c r="C22" s="639"/>
      <c r="D22" s="639"/>
      <c r="E22" s="639"/>
      <c r="F22" s="639"/>
      <c r="G22" s="639"/>
      <c r="H22" s="639"/>
      <c r="I22" s="639"/>
      <c r="J22" s="639"/>
      <c r="K22" s="639"/>
      <c r="L22" s="639"/>
      <c r="M22" s="639"/>
      <c r="N22" s="639"/>
      <c r="O22" s="639"/>
      <c r="P22" s="639"/>
      <c r="Q22" s="640"/>
      <c r="R22" s="641">
        <v>4450011</v>
      </c>
      <c r="S22" s="642"/>
      <c r="T22" s="642"/>
      <c r="U22" s="642"/>
      <c r="V22" s="642"/>
      <c r="W22" s="642"/>
      <c r="X22" s="642"/>
      <c r="Y22" s="643"/>
      <c r="Z22" s="644">
        <v>64.5</v>
      </c>
      <c r="AA22" s="644"/>
      <c r="AB22" s="644"/>
      <c r="AC22" s="644"/>
      <c r="AD22" s="645">
        <v>4146260</v>
      </c>
      <c r="AE22" s="645"/>
      <c r="AF22" s="645"/>
      <c r="AG22" s="645"/>
      <c r="AH22" s="645"/>
      <c r="AI22" s="645"/>
      <c r="AJ22" s="645"/>
      <c r="AK22" s="645"/>
      <c r="AL22" s="646">
        <v>99.7</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236</v>
      </c>
      <c r="BH22" s="642"/>
      <c r="BI22" s="642"/>
      <c r="BJ22" s="642"/>
      <c r="BK22" s="642"/>
      <c r="BL22" s="642"/>
      <c r="BM22" s="642"/>
      <c r="BN22" s="643"/>
      <c r="BO22" s="644" t="s">
        <v>236</v>
      </c>
      <c r="BP22" s="644"/>
      <c r="BQ22" s="644"/>
      <c r="BR22" s="644"/>
      <c r="BS22" s="650" t="s">
        <v>236</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284</v>
      </c>
      <c r="C23" s="639"/>
      <c r="D23" s="639"/>
      <c r="E23" s="639"/>
      <c r="F23" s="639"/>
      <c r="G23" s="639"/>
      <c r="H23" s="639"/>
      <c r="I23" s="639"/>
      <c r="J23" s="639"/>
      <c r="K23" s="639"/>
      <c r="L23" s="639"/>
      <c r="M23" s="639"/>
      <c r="N23" s="639"/>
      <c r="O23" s="639"/>
      <c r="P23" s="639"/>
      <c r="Q23" s="640"/>
      <c r="R23" s="641">
        <v>888</v>
      </c>
      <c r="S23" s="642"/>
      <c r="T23" s="642"/>
      <c r="U23" s="642"/>
      <c r="V23" s="642"/>
      <c r="W23" s="642"/>
      <c r="X23" s="642"/>
      <c r="Y23" s="643"/>
      <c r="Z23" s="644">
        <v>0</v>
      </c>
      <c r="AA23" s="644"/>
      <c r="AB23" s="644"/>
      <c r="AC23" s="644"/>
      <c r="AD23" s="645">
        <v>888</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129</v>
      </c>
      <c r="BP23" s="644"/>
      <c r="BQ23" s="644"/>
      <c r="BR23" s="644"/>
      <c r="BS23" s="650" t="s">
        <v>129</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c r="B24" s="638" t="s">
        <v>291</v>
      </c>
      <c r="C24" s="639"/>
      <c r="D24" s="639"/>
      <c r="E24" s="639"/>
      <c r="F24" s="639"/>
      <c r="G24" s="639"/>
      <c r="H24" s="639"/>
      <c r="I24" s="639"/>
      <c r="J24" s="639"/>
      <c r="K24" s="639"/>
      <c r="L24" s="639"/>
      <c r="M24" s="639"/>
      <c r="N24" s="639"/>
      <c r="O24" s="639"/>
      <c r="P24" s="639"/>
      <c r="Q24" s="640"/>
      <c r="R24" s="641">
        <v>27030</v>
      </c>
      <c r="S24" s="642"/>
      <c r="T24" s="642"/>
      <c r="U24" s="642"/>
      <c r="V24" s="642"/>
      <c r="W24" s="642"/>
      <c r="X24" s="642"/>
      <c r="Y24" s="643"/>
      <c r="Z24" s="644">
        <v>0.4</v>
      </c>
      <c r="AA24" s="644"/>
      <c r="AB24" s="644"/>
      <c r="AC24" s="644"/>
      <c r="AD24" s="645">
        <v>454</v>
      </c>
      <c r="AE24" s="645"/>
      <c r="AF24" s="645"/>
      <c r="AG24" s="645"/>
      <c r="AH24" s="645"/>
      <c r="AI24" s="645"/>
      <c r="AJ24" s="645"/>
      <c r="AK24" s="645"/>
      <c r="AL24" s="646">
        <v>0</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236</v>
      </c>
      <c r="BP24" s="644"/>
      <c r="BQ24" s="644"/>
      <c r="BR24" s="644"/>
      <c r="BS24" s="650" t="s">
        <v>129</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2053266</v>
      </c>
      <c r="CS24" s="631"/>
      <c r="CT24" s="631"/>
      <c r="CU24" s="631"/>
      <c r="CV24" s="631"/>
      <c r="CW24" s="631"/>
      <c r="CX24" s="631"/>
      <c r="CY24" s="632"/>
      <c r="CZ24" s="635">
        <v>30.8</v>
      </c>
      <c r="DA24" s="636"/>
      <c r="DB24" s="636"/>
      <c r="DC24" s="655"/>
      <c r="DD24" s="678">
        <v>1598488</v>
      </c>
      <c r="DE24" s="631"/>
      <c r="DF24" s="631"/>
      <c r="DG24" s="631"/>
      <c r="DH24" s="631"/>
      <c r="DI24" s="631"/>
      <c r="DJ24" s="631"/>
      <c r="DK24" s="632"/>
      <c r="DL24" s="678">
        <v>1586853</v>
      </c>
      <c r="DM24" s="631"/>
      <c r="DN24" s="631"/>
      <c r="DO24" s="631"/>
      <c r="DP24" s="631"/>
      <c r="DQ24" s="631"/>
      <c r="DR24" s="631"/>
      <c r="DS24" s="631"/>
      <c r="DT24" s="631"/>
      <c r="DU24" s="631"/>
      <c r="DV24" s="632"/>
      <c r="DW24" s="635">
        <v>36.6</v>
      </c>
      <c r="DX24" s="636"/>
      <c r="DY24" s="636"/>
      <c r="DZ24" s="636"/>
      <c r="EA24" s="636"/>
      <c r="EB24" s="636"/>
      <c r="EC24" s="637"/>
    </row>
    <row r="25" spans="2:133" ht="11.25" customHeight="1">
      <c r="B25" s="638" t="s">
        <v>294</v>
      </c>
      <c r="C25" s="639"/>
      <c r="D25" s="639"/>
      <c r="E25" s="639"/>
      <c r="F25" s="639"/>
      <c r="G25" s="639"/>
      <c r="H25" s="639"/>
      <c r="I25" s="639"/>
      <c r="J25" s="639"/>
      <c r="K25" s="639"/>
      <c r="L25" s="639"/>
      <c r="M25" s="639"/>
      <c r="N25" s="639"/>
      <c r="O25" s="639"/>
      <c r="P25" s="639"/>
      <c r="Q25" s="640"/>
      <c r="R25" s="641">
        <v>90380</v>
      </c>
      <c r="S25" s="642"/>
      <c r="T25" s="642"/>
      <c r="U25" s="642"/>
      <c r="V25" s="642"/>
      <c r="W25" s="642"/>
      <c r="X25" s="642"/>
      <c r="Y25" s="643"/>
      <c r="Z25" s="644">
        <v>1.3</v>
      </c>
      <c r="AA25" s="644"/>
      <c r="AB25" s="644"/>
      <c r="AC25" s="644"/>
      <c r="AD25" s="645">
        <v>1428</v>
      </c>
      <c r="AE25" s="645"/>
      <c r="AF25" s="645"/>
      <c r="AG25" s="645"/>
      <c r="AH25" s="645"/>
      <c r="AI25" s="645"/>
      <c r="AJ25" s="645"/>
      <c r="AK25" s="645"/>
      <c r="AL25" s="646">
        <v>0</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236</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891579</v>
      </c>
      <c r="CS25" s="674"/>
      <c r="CT25" s="674"/>
      <c r="CU25" s="674"/>
      <c r="CV25" s="674"/>
      <c r="CW25" s="674"/>
      <c r="CX25" s="674"/>
      <c r="CY25" s="675"/>
      <c r="CZ25" s="646">
        <v>13.4</v>
      </c>
      <c r="DA25" s="676"/>
      <c r="DB25" s="676"/>
      <c r="DC25" s="679"/>
      <c r="DD25" s="650">
        <v>795603</v>
      </c>
      <c r="DE25" s="674"/>
      <c r="DF25" s="674"/>
      <c r="DG25" s="674"/>
      <c r="DH25" s="674"/>
      <c r="DI25" s="674"/>
      <c r="DJ25" s="674"/>
      <c r="DK25" s="675"/>
      <c r="DL25" s="650">
        <v>785724</v>
      </c>
      <c r="DM25" s="674"/>
      <c r="DN25" s="674"/>
      <c r="DO25" s="674"/>
      <c r="DP25" s="674"/>
      <c r="DQ25" s="674"/>
      <c r="DR25" s="674"/>
      <c r="DS25" s="674"/>
      <c r="DT25" s="674"/>
      <c r="DU25" s="674"/>
      <c r="DV25" s="675"/>
      <c r="DW25" s="646">
        <v>18.100000000000001</v>
      </c>
      <c r="DX25" s="676"/>
      <c r="DY25" s="676"/>
      <c r="DZ25" s="676"/>
      <c r="EA25" s="676"/>
      <c r="EB25" s="676"/>
      <c r="EC25" s="677"/>
    </row>
    <row r="26" spans="2:133" ht="11.25" customHeight="1">
      <c r="B26" s="638" t="s">
        <v>297</v>
      </c>
      <c r="C26" s="639"/>
      <c r="D26" s="639"/>
      <c r="E26" s="639"/>
      <c r="F26" s="639"/>
      <c r="G26" s="639"/>
      <c r="H26" s="639"/>
      <c r="I26" s="639"/>
      <c r="J26" s="639"/>
      <c r="K26" s="639"/>
      <c r="L26" s="639"/>
      <c r="M26" s="639"/>
      <c r="N26" s="639"/>
      <c r="O26" s="639"/>
      <c r="P26" s="639"/>
      <c r="Q26" s="640"/>
      <c r="R26" s="641">
        <v>6339</v>
      </c>
      <c r="S26" s="642"/>
      <c r="T26" s="642"/>
      <c r="U26" s="642"/>
      <c r="V26" s="642"/>
      <c r="W26" s="642"/>
      <c r="X26" s="642"/>
      <c r="Y26" s="643"/>
      <c r="Z26" s="644">
        <v>0.1</v>
      </c>
      <c r="AA26" s="644"/>
      <c r="AB26" s="644"/>
      <c r="AC26" s="644"/>
      <c r="AD26" s="645">
        <v>87</v>
      </c>
      <c r="AE26" s="645"/>
      <c r="AF26" s="645"/>
      <c r="AG26" s="645"/>
      <c r="AH26" s="645"/>
      <c r="AI26" s="645"/>
      <c r="AJ26" s="645"/>
      <c r="AK26" s="645"/>
      <c r="AL26" s="646">
        <v>0</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559930</v>
      </c>
      <c r="CS26" s="642"/>
      <c r="CT26" s="642"/>
      <c r="CU26" s="642"/>
      <c r="CV26" s="642"/>
      <c r="CW26" s="642"/>
      <c r="CX26" s="642"/>
      <c r="CY26" s="643"/>
      <c r="CZ26" s="646">
        <v>8.4</v>
      </c>
      <c r="DA26" s="676"/>
      <c r="DB26" s="676"/>
      <c r="DC26" s="679"/>
      <c r="DD26" s="650">
        <v>559930</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6"/>
      <c r="DY26" s="676"/>
      <c r="DZ26" s="676"/>
      <c r="EA26" s="676"/>
      <c r="EB26" s="676"/>
      <c r="EC26" s="677"/>
    </row>
    <row r="27" spans="2:133" ht="11.25" customHeight="1">
      <c r="B27" s="638" t="s">
        <v>300</v>
      </c>
      <c r="C27" s="639"/>
      <c r="D27" s="639"/>
      <c r="E27" s="639"/>
      <c r="F27" s="639"/>
      <c r="G27" s="639"/>
      <c r="H27" s="639"/>
      <c r="I27" s="639"/>
      <c r="J27" s="639"/>
      <c r="K27" s="639"/>
      <c r="L27" s="639"/>
      <c r="M27" s="639"/>
      <c r="N27" s="639"/>
      <c r="O27" s="639"/>
      <c r="P27" s="639"/>
      <c r="Q27" s="640"/>
      <c r="R27" s="641">
        <v>404533</v>
      </c>
      <c r="S27" s="642"/>
      <c r="T27" s="642"/>
      <c r="U27" s="642"/>
      <c r="V27" s="642"/>
      <c r="W27" s="642"/>
      <c r="X27" s="642"/>
      <c r="Y27" s="643"/>
      <c r="Z27" s="644">
        <v>5.9</v>
      </c>
      <c r="AA27" s="644"/>
      <c r="AB27" s="644"/>
      <c r="AC27" s="644"/>
      <c r="AD27" s="645" t="s">
        <v>129</v>
      </c>
      <c r="AE27" s="645"/>
      <c r="AF27" s="645"/>
      <c r="AG27" s="645"/>
      <c r="AH27" s="645"/>
      <c r="AI27" s="645"/>
      <c r="AJ27" s="645"/>
      <c r="AK27" s="645"/>
      <c r="AL27" s="646" t="s">
        <v>236</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1091977</v>
      </c>
      <c r="BH27" s="642"/>
      <c r="BI27" s="642"/>
      <c r="BJ27" s="642"/>
      <c r="BK27" s="642"/>
      <c r="BL27" s="642"/>
      <c r="BM27" s="642"/>
      <c r="BN27" s="643"/>
      <c r="BO27" s="644">
        <v>100</v>
      </c>
      <c r="BP27" s="644"/>
      <c r="BQ27" s="644"/>
      <c r="BR27" s="644"/>
      <c r="BS27" s="650">
        <v>7777</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582652</v>
      </c>
      <c r="CS27" s="674"/>
      <c r="CT27" s="674"/>
      <c r="CU27" s="674"/>
      <c r="CV27" s="674"/>
      <c r="CW27" s="674"/>
      <c r="CX27" s="674"/>
      <c r="CY27" s="675"/>
      <c r="CZ27" s="646">
        <v>8.6999999999999993</v>
      </c>
      <c r="DA27" s="676"/>
      <c r="DB27" s="676"/>
      <c r="DC27" s="679"/>
      <c r="DD27" s="650">
        <v>271898</v>
      </c>
      <c r="DE27" s="674"/>
      <c r="DF27" s="674"/>
      <c r="DG27" s="674"/>
      <c r="DH27" s="674"/>
      <c r="DI27" s="674"/>
      <c r="DJ27" s="674"/>
      <c r="DK27" s="675"/>
      <c r="DL27" s="650">
        <v>270142</v>
      </c>
      <c r="DM27" s="674"/>
      <c r="DN27" s="674"/>
      <c r="DO27" s="674"/>
      <c r="DP27" s="674"/>
      <c r="DQ27" s="674"/>
      <c r="DR27" s="674"/>
      <c r="DS27" s="674"/>
      <c r="DT27" s="674"/>
      <c r="DU27" s="674"/>
      <c r="DV27" s="675"/>
      <c r="DW27" s="646">
        <v>6.2</v>
      </c>
      <c r="DX27" s="676"/>
      <c r="DY27" s="676"/>
      <c r="DZ27" s="676"/>
      <c r="EA27" s="676"/>
      <c r="EB27" s="676"/>
      <c r="EC27" s="677"/>
    </row>
    <row r="28" spans="2:133" ht="11.25" customHeight="1">
      <c r="B28" s="683" t="s">
        <v>303</v>
      </c>
      <c r="C28" s="684"/>
      <c r="D28" s="684"/>
      <c r="E28" s="684"/>
      <c r="F28" s="684"/>
      <c r="G28" s="684"/>
      <c r="H28" s="684"/>
      <c r="I28" s="684"/>
      <c r="J28" s="684"/>
      <c r="K28" s="684"/>
      <c r="L28" s="684"/>
      <c r="M28" s="684"/>
      <c r="N28" s="684"/>
      <c r="O28" s="684"/>
      <c r="P28" s="684"/>
      <c r="Q28" s="685"/>
      <c r="R28" s="641" t="s">
        <v>236</v>
      </c>
      <c r="S28" s="642"/>
      <c r="T28" s="642"/>
      <c r="U28" s="642"/>
      <c r="V28" s="642"/>
      <c r="W28" s="642"/>
      <c r="X28" s="642"/>
      <c r="Y28" s="643"/>
      <c r="Z28" s="644" t="s">
        <v>236</v>
      </c>
      <c r="AA28" s="644"/>
      <c r="AB28" s="644"/>
      <c r="AC28" s="644"/>
      <c r="AD28" s="645" t="s">
        <v>236</v>
      </c>
      <c r="AE28" s="645"/>
      <c r="AF28" s="645"/>
      <c r="AG28" s="645"/>
      <c r="AH28" s="645"/>
      <c r="AI28" s="645"/>
      <c r="AJ28" s="645"/>
      <c r="AK28" s="645"/>
      <c r="AL28" s="646" t="s">
        <v>236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579035</v>
      </c>
      <c r="CS28" s="642"/>
      <c r="CT28" s="642"/>
      <c r="CU28" s="642"/>
      <c r="CV28" s="642"/>
      <c r="CW28" s="642"/>
      <c r="CX28" s="642"/>
      <c r="CY28" s="643"/>
      <c r="CZ28" s="646">
        <v>8.6999999999999993</v>
      </c>
      <c r="DA28" s="676"/>
      <c r="DB28" s="676"/>
      <c r="DC28" s="679"/>
      <c r="DD28" s="650">
        <v>530987</v>
      </c>
      <c r="DE28" s="642"/>
      <c r="DF28" s="642"/>
      <c r="DG28" s="642"/>
      <c r="DH28" s="642"/>
      <c r="DI28" s="642"/>
      <c r="DJ28" s="642"/>
      <c r="DK28" s="643"/>
      <c r="DL28" s="650">
        <v>530987</v>
      </c>
      <c r="DM28" s="642"/>
      <c r="DN28" s="642"/>
      <c r="DO28" s="642"/>
      <c r="DP28" s="642"/>
      <c r="DQ28" s="642"/>
      <c r="DR28" s="642"/>
      <c r="DS28" s="642"/>
      <c r="DT28" s="642"/>
      <c r="DU28" s="642"/>
      <c r="DV28" s="643"/>
      <c r="DW28" s="646">
        <v>12.2</v>
      </c>
      <c r="DX28" s="676"/>
      <c r="DY28" s="676"/>
      <c r="DZ28" s="676"/>
      <c r="EA28" s="676"/>
      <c r="EB28" s="676"/>
      <c r="EC28" s="677"/>
    </row>
    <row r="29" spans="2:133" ht="11.25" customHeight="1">
      <c r="B29" s="638" t="s">
        <v>305</v>
      </c>
      <c r="C29" s="639"/>
      <c r="D29" s="639"/>
      <c r="E29" s="639"/>
      <c r="F29" s="639"/>
      <c r="G29" s="639"/>
      <c r="H29" s="639"/>
      <c r="I29" s="639"/>
      <c r="J29" s="639"/>
      <c r="K29" s="639"/>
      <c r="L29" s="639"/>
      <c r="M29" s="639"/>
      <c r="N29" s="639"/>
      <c r="O29" s="639"/>
      <c r="P29" s="639"/>
      <c r="Q29" s="640"/>
      <c r="R29" s="641">
        <v>509436</v>
      </c>
      <c r="S29" s="642"/>
      <c r="T29" s="642"/>
      <c r="U29" s="642"/>
      <c r="V29" s="642"/>
      <c r="W29" s="642"/>
      <c r="X29" s="642"/>
      <c r="Y29" s="643"/>
      <c r="Z29" s="644">
        <v>7.4</v>
      </c>
      <c r="AA29" s="644"/>
      <c r="AB29" s="644"/>
      <c r="AC29" s="644"/>
      <c r="AD29" s="645" t="s">
        <v>129</v>
      </c>
      <c r="AE29" s="645"/>
      <c r="AF29" s="645"/>
      <c r="AG29" s="645"/>
      <c r="AH29" s="645"/>
      <c r="AI29" s="645"/>
      <c r="AJ29" s="645"/>
      <c r="AK29" s="645"/>
      <c r="AL29" s="646" t="s">
        <v>236</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579035</v>
      </c>
      <c r="CS29" s="674"/>
      <c r="CT29" s="674"/>
      <c r="CU29" s="674"/>
      <c r="CV29" s="674"/>
      <c r="CW29" s="674"/>
      <c r="CX29" s="674"/>
      <c r="CY29" s="675"/>
      <c r="CZ29" s="646">
        <v>8.6999999999999993</v>
      </c>
      <c r="DA29" s="676"/>
      <c r="DB29" s="676"/>
      <c r="DC29" s="679"/>
      <c r="DD29" s="650">
        <v>530987</v>
      </c>
      <c r="DE29" s="674"/>
      <c r="DF29" s="674"/>
      <c r="DG29" s="674"/>
      <c r="DH29" s="674"/>
      <c r="DI29" s="674"/>
      <c r="DJ29" s="674"/>
      <c r="DK29" s="675"/>
      <c r="DL29" s="650">
        <v>530987</v>
      </c>
      <c r="DM29" s="674"/>
      <c r="DN29" s="674"/>
      <c r="DO29" s="674"/>
      <c r="DP29" s="674"/>
      <c r="DQ29" s="674"/>
      <c r="DR29" s="674"/>
      <c r="DS29" s="674"/>
      <c r="DT29" s="674"/>
      <c r="DU29" s="674"/>
      <c r="DV29" s="675"/>
      <c r="DW29" s="646">
        <v>12.2</v>
      </c>
      <c r="DX29" s="676"/>
      <c r="DY29" s="676"/>
      <c r="DZ29" s="676"/>
      <c r="EA29" s="676"/>
      <c r="EB29" s="676"/>
      <c r="EC29" s="677"/>
    </row>
    <row r="30" spans="2:133" ht="11.25" customHeight="1">
      <c r="B30" s="638" t="s">
        <v>310</v>
      </c>
      <c r="C30" s="639"/>
      <c r="D30" s="639"/>
      <c r="E30" s="639"/>
      <c r="F30" s="639"/>
      <c r="G30" s="639"/>
      <c r="H30" s="639"/>
      <c r="I30" s="639"/>
      <c r="J30" s="639"/>
      <c r="K30" s="639"/>
      <c r="L30" s="639"/>
      <c r="M30" s="639"/>
      <c r="N30" s="639"/>
      <c r="O30" s="639"/>
      <c r="P30" s="639"/>
      <c r="Q30" s="640"/>
      <c r="R30" s="641">
        <v>41331</v>
      </c>
      <c r="S30" s="642"/>
      <c r="T30" s="642"/>
      <c r="U30" s="642"/>
      <c r="V30" s="642"/>
      <c r="W30" s="642"/>
      <c r="X30" s="642"/>
      <c r="Y30" s="643"/>
      <c r="Z30" s="644">
        <v>0.6</v>
      </c>
      <c r="AA30" s="644"/>
      <c r="AB30" s="644"/>
      <c r="AC30" s="644"/>
      <c r="AD30" s="645">
        <v>2561</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188</v>
      </c>
      <c r="AY30" s="628"/>
      <c r="AZ30" s="628"/>
      <c r="BA30" s="628"/>
      <c r="BB30" s="628"/>
      <c r="BC30" s="628"/>
      <c r="BD30" s="628"/>
      <c r="BE30" s="628"/>
      <c r="BF30" s="629"/>
      <c r="BG30" s="701">
        <v>99.3</v>
      </c>
      <c r="BH30" s="702"/>
      <c r="BI30" s="702"/>
      <c r="BJ30" s="702"/>
      <c r="BK30" s="702"/>
      <c r="BL30" s="702"/>
      <c r="BM30" s="636">
        <v>94.9</v>
      </c>
      <c r="BN30" s="702"/>
      <c r="BO30" s="702"/>
      <c r="BP30" s="702"/>
      <c r="BQ30" s="703"/>
      <c r="BR30" s="701">
        <v>99.3</v>
      </c>
      <c r="BS30" s="702"/>
      <c r="BT30" s="702"/>
      <c r="BU30" s="702"/>
      <c r="BV30" s="702"/>
      <c r="BW30" s="702"/>
      <c r="BX30" s="636">
        <v>95.3</v>
      </c>
      <c r="BY30" s="702"/>
      <c r="BZ30" s="702"/>
      <c r="CA30" s="702"/>
      <c r="CB30" s="703"/>
      <c r="CD30" s="706"/>
      <c r="CE30" s="707"/>
      <c r="CF30" s="656" t="s">
        <v>313</v>
      </c>
      <c r="CG30" s="657"/>
      <c r="CH30" s="657"/>
      <c r="CI30" s="657"/>
      <c r="CJ30" s="657"/>
      <c r="CK30" s="657"/>
      <c r="CL30" s="657"/>
      <c r="CM30" s="657"/>
      <c r="CN30" s="657"/>
      <c r="CO30" s="657"/>
      <c r="CP30" s="657"/>
      <c r="CQ30" s="658"/>
      <c r="CR30" s="641">
        <v>544252</v>
      </c>
      <c r="CS30" s="642"/>
      <c r="CT30" s="642"/>
      <c r="CU30" s="642"/>
      <c r="CV30" s="642"/>
      <c r="CW30" s="642"/>
      <c r="CX30" s="642"/>
      <c r="CY30" s="643"/>
      <c r="CZ30" s="646">
        <v>8.1999999999999993</v>
      </c>
      <c r="DA30" s="676"/>
      <c r="DB30" s="676"/>
      <c r="DC30" s="679"/>
      <c r="DD30" s="650">
        <v>496204</v>
      </c>
      <c r="DE30" s="642"/>
      <c r="DF30" s="642"/>
      <c r="DG30" s="642"/>
      <c r="DH30" s="642"/>
      <c r="DI30" s="642"/>
      <c r="DJ30" s="642"/>
      <c r="DK30" s="643"/>
      <c r="DL30" s="650">
        <v>496204</v>
      </c>
      <c r="DM30" s="642"/>
      <c r="DN30" s="642"/>
      <c r="DO30" s="642"/>
      <c r="DP30" s="642"/>
      <c r="DQ30" s="642"/>
      <c r="DR30" s="642"/>
      <c r="DS30" s="642"/>
      <c r="DT30" s="642"/>
      <c r="DU30" s="642"/>
      <c r="DV30" s="643"/>
      <c r="DW30" s="646">
        <v>11.4</v>
      </c>
      <c r="DX30" s="676"/>
      <c r="DY30" s="676"/>
      <c r="DZ30" s="676"/>
      <c r="EA30" s="676"/>
      <c r="EB30" s="676"/>
      <c r="EC30" s="677"/>
    </row>
    <row r="31" spans="2:133" ht="11.25" customHeight="1">
      <c r="B31" s="638" t="s">
        <v>314</v>
      </c>
      <c r="C31" s="639"/>
      <c r="D31" s="639"/>
      <c r="E31" s="639"/>
      <c r="F31" s="639"/>
      <c r="G31" s="639"/>
      <c r="H31" s="639"/>
      <c r="I31" s="639"/>
      <c r="J31" s="639"/>
      <c r="K31" s="639"/>
      <c r="L31" s="639"/>
      <c r="M31" s="639"/>
      <c r="N31" s="639"/>
      <c r="O31" s="639"/>
      <c r="P31" s="639"/>
      <c r="Q31" s="640"/>
      <c r="R31" s="641">
        <v>102524</v>
      </c>
      <c r="S31" s="642"/>
      <c r="T31" s="642"/>
      <c r="U31" s="642"/>
      <c r="V31" s="642"/>
      <c r="W31" s="642"/>
      <c r="X31" s="642"/>
      <c r="Y31" s="643"/>
      <c r="Z31" s="644">
        <v>1.5</v>
      </c>
      <c r="AA31" s="644"/>
      <c r="AB31" s="644"/>
      <c r="AC31" s="644"/>
      <c r="AD31" s="645" t="s">
        <v>236</v>
      </c>
      <c r="AE31" s="645"/>
      <c r="AF31" s="645"/>
      <c r="AG31" s="645"/>
      <c r="AH31" s="645"/>
      <c r="AI31" s="645"/>
      <c r="AJ31" s="645"/>
      <c r="AK31" s="645"/>
      <c r="AL31" s="646" t="s">
        <v>236</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99.6</v>
      </c>
      <c r="BH31" s="674"/>
      <c r="BI31" s="674"/>
      <c r="BJ31" s="674"/>
      <c r="BK31" s="674"/>
      <c r="BL31" s="674"/>
      <c r="BM31" s="647">
        <v>99</v>
      </c>
      <c r="BN31" s="699"/>
      <c r="BO31" s="699"/>
      <c r="BP31" s="699"/>
      <c r="BQ31" s="700"/>
      <c r="BR31" s="698">
        <v>99.6</v>
      </c>
      <c r="BS31" s="674"/>
      <c r="BT31" s="674"/>
      <c r="BU31" s="674"/>
      <c r="BV31" s="674"/>
      <c r="BW31" s="674"/>
      <c r="BX31" s="647">
        <v>99.1</v>
      </c>
      <c r="BY31" s="699"/>
      <c r="BZ31" s="699"/>
      <c r="CA31" s="699"/>
      <c r="CB31" s="700"/>
      <c r="CD31" s="706"/>
      <c r="CE31" s="707"/>
      <c r="CF31" s="656" t="s">
        <v>317</v>
      </c>
      <c r="CG31" s="657"/>
      <c r="CH31" s="657"/>
      <c r="CI31" s="657"/>
      <c r="CJ31" s="657"/>
      <c r="CK31" s="657"/>
      <c r="CL31" s="657"/>
      <c r="CM31" s="657"/>
      <c r="CN31" s="657"/>
      <c r="CO31" s="657"/>
      <c r="CP31" s="657"/>
      <c r="CQ31" s="658"/>
      <c r="CR31" s="641">
        <v>34783</v>
      </c>
      <c r="CS31" s="674"/>
      <c r="CT31" s="674"/>
      <c r="CU31" s="674"/>
      <c r="CV31" s="674"/>
      <c r="CW31" s="674"/>
      <c r="CX31" s="674"/>
      <c r="CY31" s="675"/>
      <c r="CZ31" s="646">
        <v>0.5</v>
      </c>
      <c r="DA31" s="676"/>
      <c r="DB31" s="676"/>
      <c r="DC31" s="679"/>
      <c r="DD31" s="650">
        <v>34783</v>
      </c>
      <c r="DE31" s="674"/>
      <c r="DF31" s="674"/>
      <c r="DG31" s="674"/>
      <c r="DH31" s="674"/>
      <c r="DI31" s="674"/>
      <c r="DJ31" s="674"/>
      <c r="DK31" s="675"/>
      <c r="DL31" s="650">
        <v>34783</v>
      </c>
      <c r="DM31" s="674"/>
      <c r="DN31" s="674"/>
      <c r="DO31" s="674"/>
      <c r="DP31" s="674"/>
      <c r="DQ31" s="674"/>
      <c r="DR31" s="674"/>
      <c r="DS31" s="674"/>
      <c r="DT31" s="674"/>
      <c r="DU31" s="674"/>
      <c r="DV31" s="675"/>
      <c r="DW31" s="646">
        <v>0.8</v>
      </c>
      <c r="DX31" s="676"/>
      <c r="DY31" s="676"/>
      <c r="DZ31" s="676"/>
      <c r="EA31" s="676"/>
      <c r="EB31" s="676"/>
      <c r="EC31" s="677"/>
    </row>
    <row r="32" spans="2:133" ht="11.25" customHeight="1">
      <c r="B32" s="638" t="s">
        <v>318</v>
      </c>
      <c r="C32" s="639"/>
      <c r="D32" s="639"/>
      <c r="E32" s="639"/>
      <c r="F32" s="639"/>
      <c r="G32" s="639"/>
      <c r="H32" s="639"/>
      <c r="I32" s="639"/>
      <c r="J32" s="639"/>
      <c r="K32" s="639"/>
      <c r="L32" s="639"/>
      <c r="M32" s="639"/>
      <c r="N32" s="639"/>
      <c r="O32" s="639"/>
      <c r="P32" s="639"/>
      <c r="Q32" s="640"/>
      <c r="R32" s="641">
        <v>161540</v>
      </c>
      <c r="S32" s="642"/>
      <c r="T32" s="642"/>
      <c r="U32" s="642"/>
      <c r="V32" s="642"/>
      <c r="W32" s="642"/>
      <c r="X32" s="642"/>
      <c r="Y32" s="643"/>
      <c r="Z32" s="644">
        <v>2.2999999999999998</v>
      </c>
      <c r="AA32" s="644"/>
      <c r="AB32" s="644"/>
      <c r="AC32" s="644"/>
      <c r="AD32" s="645" t="s">
        <v>129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v>
      </c>
      <c r="BH32" s="711"/>
      <c r="BI32" s="711"/>
      <c r="BJ32" s="711"/>
      <c r="BK32" s="711"/>
      <c r="BL32" s="711"/>
      <c r="BM32" s="712">
        <v>91.8</v>
      </c>
      <c r="BN32" s="711"/>
      <c r="BO32" s="711"/>
      <c r="BP32" s="711"/>
      <c r="BQ32" s="713"/>
      <c r="BR32" s="710">
        <v>99</v>
      </c>
      <c r="BS32" s="711"/>
      <c r="BT32" s="711"/>
      <c r="BU32" s="711"/>
      <c r="BV32" s="711"/>
      <c r="BW32" s="711"/>
      <c r="BX32" s="712">
        <v>92.3</v>
      </c>
      <c r="BY32" s="711"/>
      <c r="BZ32" s="711"/>
      <c r="CA32" s="711"/>
      <c r="CB32" s="713"/>
      <c r="CD32" s="708"/>
      <c r="CE32" s="709"/>
      <c r="CF32" s="656" t="s">
        <v>320</v>
      </c>
      <c r="CG32" s="657"/>
      <c r="CH32" s="657"/>
      <c r="CI32" s="657"/>
      <c r="CJ32" s="657"/>
      <c r="CK32" s="657"/>
      <c r="CL32" s="657"/>
      <c r="CM32" s="657"/>
      <c r="CN32" s="657"/>
      <c r="CO32" s="657"/>
      <c r="CP32" s="657"/>
      <c r="CQ32" s="658"/>
      <c r="CR32" s="641" t="s">
        <v>129</v>
      </c>
      <c r="CS32" s="642"/>
      <c r="CT32" s="642"/>
      <c r="CU32" s="642"/>
      <c r="CV32" s="642"/>
      <c r="CW32" s="642"/>
      <c r="CX32" s="642"/>
      <c r="CY32" s="643"/>
      <c r="CZ32" s="646" t="s">
        <v>236</v>
      </c>
      <c r="DA32" s="676"/>
      <c r="DB32" s="676"/>
      <c r="DC32" s="679"/>
      <c r="DD32" s="650" t="s">
        <v>236</v>
      </c>
      <c r="DE32" s="642"/>
      <c r="DF32" s="642"/>
      <c r="DG32" s="642"/>
      <c r="DH32" s="642"/>
      <c r="DI32" s="642"/>
      <c r="DJ32" s="642"/>
      <c r="DK32" s="643"/>
      <c r="DL32" s="650" t="s">
        <v>236</v>
      </c>
      <c r="DM32" s="642"/>
      <c r="DN32" s="642"/>
      <c r="DO32" s="642"/>
      <c r="DP32" s="642"/>
      <c r="DQ32" s="642"/>
      <c r="DR32" s="642"/>
      <c r="DS32" s="642"/>
      <c r="DT32" s="642"/>
      <c r="DU32" s="642"/>
      <c r="DV32" s="643"/>
      <c r="DW32" s="646" t="s">
        <v>129</v>
      </c>
      <c r="DX32" s="676"/>
      <c r="DY32" s="676"/>
      <c r="DZ32" s="676"/>
      <c r="EA32" s="676"/>
      <c r="EB32" s="676"/>
      <c r="EC32" s="677"/>
    </row>
    <row r="33" spans="2:133" ht="11.25" customHeight="1">
      <c r="B33" s="638" t="s">
        <v>321</v>
      </c>
      <c r="C33" s="639"/>
      <c r="D33" s="639"/>
      <c r="E33" s="639"/>
      <c r="F33" s="639"/>
      <c r="G33" s="639"/>
      <c r="H33" s="639"/>
      <c r="I33" s="639"/>
      <c r="J33" s="639"/>
      <c r="K33" s="639"/>
      <c r="L33" s="639"/>
      <c r="M33" s="639"/>
      <c r="N33" s="639"/>
      <c r="O33" s="639"/>
      <c r="P33" s="639"/>
      <c r="Q33" s="640"/>
      <c r="R33" s="641">
        <v>350999</v>
      </c>
      <c r="S33" s="642"/>
      <c r="T33" s="642"/>
      <c r="U33" s="642"/>
      <c r="V33" s="642"/>
      <c r="W33" s="642"/>
      <c r="X33" s="642"/>
      <c r="Y33" s="643"/>
      <c r="Z33" s="644">
        <v>5.0999999999999996</v>
      </c>
      <c r="AA33" s="644"/>
      <c r="AB33" s="644"/>
      <c r="AC33" s="644"/>
      <c r="AD33" s="645" t="s">
        <v>129</v>
      </c>
      <c r="AE33" s="645"/>
      <c r="AF33" s="645"/>
      <c r="AG33" s="645"/>
      <c r="AH33" s="645"/>
      <c r="AI33" s="645"/>
      <c r="AJ33" s="645"/>
      <c r="AK33" s="645"/>
      <c r="AL33" s="646" t="s">
        <v>236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3872287</v>
      </c>
      <c r="CS33" s="674"/>
      <c r="CT33" s="674"/>
      <c r="CU33" s="674"/>
      <c r="CV33" s="674"/>
      <c r="CW33" s="674"/>
      <c r="CX33" s="674"/>
      <c r="CY33" s="675"/>
      <c r="CZ33" s="646">
        <v>58.1</v>
      </c>
      <c r="DA33" s="676"/>
      <c r="DB33" s="676"/>
      <c r="DC33" s="679"/>
      <c r="DD33" s="650">
        <v>3072143</v>
      </c>
      <c r="DE33" s="674"/>
      <c r="DF33" s="674"/>
      <c r="DG33" s="674"/>
      <c r="DH33" s="674"/>
      <c r="DI33" s="674"/>
      <c r="DJ33" s="674"/>
      <c r="DK33" s="675"/>
      <c r="DL33" s="650">
        <v>2190596</v>
      </c>
      <c r="DM33" s="674"/>
      <c r="DN33" s="674"/>
      <c r="DO33" s="674"/>
      <c r="DP33" s="674"/>
      <c r="DQ33" s="674"/>
      <c r="DR33" s="674"/>
      <c r="DS33" s="674"/>
      <c r="DT33" s="674"/>
      <c r="DU33" s="674"/>
      <c r="DV33" s="675"/>
      <c r="DW33" s="646">
        <v>50.5</v>
      </c>
      <c r="DX33" s="676"/>
      <c r="DY33" s="676"/>
      <c r="DZ33" s="676"/>
      <c r="EA33" s="676"/>
      <c r="EB33" s="676"/>
      <c r="EC33" s="677"/>
    </row>
    <row r="34" spans="2:133" ht="11.25" customHeight="1">
      <c r="B34" s="638" t="s">
        <v>323</v>
      </c>
      <c r="C34" s="639"/>
      <c r="D34" s="639"/>
      <c r="E34" s="639"/>
      <c r="F34" s="639"/>
      <c r="G34" s="639"/>
      <c r="H34" s="639"/>
      <c r="I34" s="639"/>
      <c r="J34" s="639"/>
      <c r="K34" s="639"/>
      <c r="L34" s="639"/>
      <c r="M34" s="639"/>
      <c r="N34" s="639"/>
      <c r="O34" s="639"/>
      <c r="P34" s="639"/>
      <c r="Q34" s="640"/>
      <c r="R34" s="641">
        <v>131255</v>
      </c>
      <c r="S34" s="642"/>
      <c r="T34" s="642"/>
      <c r="U34" s="642"/>
      <c r="V34" s="642"/>
      <c r="W34" s="642"/>
      <c r="X34" s="642"/>
      <c r="Y34" s="643"/>
      <c r="Z34" s="644">
        <v>1.9</v>
      </c>
      <c r="AA34" s="644"/>
      <c r="AB34" s="644"/>
      <c r="AC34" s="644"/>
      <c r="AD34" s="645">
        <v>6026</v>
      </c>
      <c r="AE34" s="645"/>
      <c r="AF34" s="645"/>
      <c r="AG34" s="645"/>
      <c r="AH34" s="645"/>
      <c r="AI34" s="645"/>
      <c r="AJ34" s="645"/>
      <c r="AK34" s="645"/>
      <c r="AL34" s="646">
        <v>0.1</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871285</v>
      </c>
      <c r="CS34" s="642"/>
      <c r="CT34" s="642"/>
      <c r="CU34" s="642"/>
      <c r="CV34" s="642"/>
      <c r="CW34" s="642"/>
      <c r="CX34" s="642"/>
      <c r="CY34" s="643"/>
      <c r="CZ34" s="646">
        <v>13.1</v>
      </c>
      <c r="DA34" s="676"/>
      <c r="DB34" s="676"/>
      <c r="DC34" s="679"/>
      <c r="DD34" s="650">
        <v>693637</v>
      </c>
      <c r="DE34" s="642"/>
      <c r="DF34" s="642"/>
      <c r="DG34" s="642"/>
      <c r="DH34" s="642"/>
      <c r="DI34" s="642"/>
      <c r="DJ34" s="642"/>
      <c r="DK34" s="643"/>
      <c r="DL34" s="650">
        <v>523757</v>
      </c>
      <c r="DM34" s="642"/>
      <c r="DN34" s="642"/>
      <c r="DO34" s="642"/>
      <c r="DP34" s="642"/>
      <c r="DQ34" s="642"/>
      <c r="DR34" s="642"/>
      <c r="DS34" s="642"/>
      <c r="DT34" s="642"/>
      <c r="DU34" s="642"/>
      <c r="DV34" s="643"/>
      <c r="DW34" s="646">
        <v>12.1</v>
      </c>
      <c r="DX34" s="676"/>
      <c r="DY34" s="676"/>
      <c r="DZ34" s="676"/>
      <c r="EA34" s="676"/>
      <c r="EB34" s="676"/>
      <c r="EC34" s="677"/>
    </row>
    <row r="35" spans="2:133" ht="11.25" customHeight="1">
      <c r="B35" s="638" t="s">
        <v>327</v>
      </c>
      <c r="C35" s="639"/>
      <c r="D35" s="639"/>
      <c r="E35" s="639"/>
      <c r="F35" s="639"/>
      <c r="G35" s="639"/>
      <c r="H35" s="639"/>
      <c r="I35" s="639"/>
      <c r="J35" s="639"/>
      <c r="K35" s="639"/>
      <c r="L35" s="639"/>
      <c r="M35" s="639"/>
      <c r="N35" s="639"/>
      <c r="O35" s="639"/>
      <c r="P35" s="639"/>
      <c r="Q35" s="640"/>
      <c r="R35" s="641">
        <v>623456</v>
      </c>
      <c r="S35" s="642"/>
      <c r="T35" s="642"/>
      <c r="U35" s="642"/>
      <c r="V35" s="642"/>
      <c r="W35" s="642"/>
      <c r="X35" s="642"/>
      <c r="Y35" s="643"/>
      <c r="Z35" s="644">
        <v>9</v>
      </c>
      <c r="AA35" s="644"/>
      <c r="AB35" s="644"/>
      <c r="AC35" s="644"/>
      <c r="AD35" s="645" t="s">
        <v>236</v>
      </c>
      <c r="AE35" s="645"/>
      <c r="AF35" s="645"/>
      <c r="AG35" s="645"/>
      <c r="AH35" s="645"/>
      <c r="AI35" s="645"/>
      <c r="AJ35" s="645"/>
      <c r="AK35" s="645"/>
      <c r="AL35" s="646" t="s">
        <v>129</v>
      </c>
      <c r="AM35" s="647"/>
      <c r="AN35" s="647"/>
      <c r="AO35" s="648"/>
      <c r="AP35" s="234"/>
      <c r="AQ35" s="714" t="s">
        <v>328</v>
      </c>
      <c r="AR35" s="715"/>
      <c r="AS35" s="715"/>
      <c r="AT35" s="715"/>
      <c r="AU35" s="715"/>
      <c r="AV35" s="715"/>
      <c r="AW35" s="715"/>
      <c r="AX35" s="715"/>
      <c r="AY35" s="716"/>
      <c r="AZ35" s="630">
        <v>1511609</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14630</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205143</v>
      </c>
      <c r="CS35" s="674"/>
      <c r="CT35" s="674"/>
      <c r="CU35" s="674"/>
      <c r="CV35" s="674"/>
      <c r="CW35" s="674"/>
      <c r="CX35" s="674"/>
      <c r="CY35" s="675"/>
      <c r="CZ35" s="646">
        <v>3.1</v>
      </c>
      <c r="DA35" s="676"/>
      <c r="DB35" s="676"/>
      <c r="DC35" s="679"/>
      <c r="DD35" s="650">
        <v>159467</v>
      </c>
      <c r="DE35" s="674"/>
      <c r="DF35" s="674"/>
      <c r="DG35" s="674"/>
      <c r="DH35" s="674"/>
      <c r="DI35" s="674"/>
      <c r="DJ35" s="674"/>
      <c r="DK35" s="675"/>
      <c r="DL35" s="650">
        <v>159467</v>
      </c>
      <c r="DM35" s="674"/>
      <c r="DN35" s="674"/>
      <c r="DO35" s="674"/>
      <c r="DP35" s="674"/>
      <c r="DQ35" s="674"/>
      <c r="DR35" s="674"/>
      <c r="DS35" s="674"/>
      <c r="DT35" s="674"/>
      <c r="DU35" s="674"/>
      <c r="DV35" s="675"/>
      <c r="DW35" s="646">
        <v>3.7</v>
      </c>
      <c r="DX35" s="676"/>
      <c r="DY35" s="676"/>
      <c r="DZ35" s="676"/>
      <c r="EA35" s="676"/>
      <c r="EB35" s="676"/>
      <c r="EC35" s="677"/>
    </row>
    <row r="36" spans="2:133" ht="11.25" customHeight="1">
      <c r="B36" s="638" t="s">
        <v>331</v>
      </c>
      <c r="C36" s="639"/>
      <c r="D36" s="639"/>
      <c r="E36" s="639"/>
      <c r="F36" s="639"/>
      <c r="G36" s="639"/>
      <c r="H36" s="639"/>
      <c r="I36" s="639"/>
      <c r="J36" s="639"/>
      <c r="K36" s="639"/>
      <c r="L36" s="639"/>
      <c r="M36" s="639"/>
      <c r="N36" s="639"/>
      <c r="O36" s="639"/>
      <c r="P36" s="639"/>
      <c r="Q36" s="640"/>
      <c r="R36" s="641" t="s">
        <v>236</v>
      </c>
      <c r="S36" s="642"/>
      <c r="T36" s="642"/>
      <c r="U36" s="642"/>
      <c r="V36" s="642"/>
      <c r="W36" s="642"/>
      <c r="X36" s="642"/>
      <c r="Y36" s="643"/>
      <c r="Z36" s="644" t="s">
        <v>129</v>
      </c>
      <c r="AA36" s="644"/>
      <c r="AB36" s="644"/>
      <c r="AC36" s="644"/>
      <c r="AD36" s="645" t="s">
        <v>236</v>
      </c>
      <c r="AE36" s="645"/>
      <c r="AF36" s="645"/>
      <c r="AG36" s="645"/>
      <c r="AH36" s="645"/>
      <c r="AI36" s="645"/>
      <c r="AJ36" s="645"/>
      <c r="AK36" s="645"/>
      <c r="AL36" s="646" t="s">
        <v>129</v>
      </c>
      <c r="AM36" s="647"/>
      <c r="AN36" s="647"/>
      <c r="AO36" s="648"/>
      <c r="AQ36" s="718" t="s">
        <v>332</v>
      </c>
      <c r="AR36" s="719"/>
      <c r="AS36" s="719"/>
      <c r="AT36" s="719"/>
      <c r="AU36" s="719"/>
      <c r="AV36" s="719"/>
      <c r="AW36" s="719"/>
      <c r="AX36" s="719"/>
      <c r="AY36" s="720"/>
      <c r="AZ36" s="641">
        <v>525871</v>
      </c>
      <c r="BA36" s="642"/>
      <c r="BB36" s="642"/>
      <c r="BC36" s="642"/>
      <c r="BD36" s="674"/>
      <c r="BE36" s="674"/>
      <c r="BF36" s="700"/>
      <c r="BG36" s="656" t="s">
        <v>333</v>
      </c>
      <c r="BH36" s="657"/>
      <c r="BI36" s="657"/>
      <c r="BJ36" s="657"/>
      <c r="BK36" s="657"/>
      <c r="BL36" s="657"/>
      <c r="BM36" s="657"/>
      <c r="BN36" s="657"/>
      <c r="BO36" s="657"/>
      <c r="BP36" s="657"/>
      <c r="BQ36" s="657"/>
      <c r="BR36" s="657"/>
      <c r="BS36" s="657"/>
      <c r="BT36" s="657"/>
      <c r="BU36" s="658"/>
      <c r="BV36" s="641">
        <v>-16433</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1582019</v>
      </c>
      <c r="CS36" s="642"/>
      <c r="CT36" s="642"/>
      <c r="CU36" s="642"/>
      <c r="CV36" s="642"/>
      <c r="CW36" s="642"/>
      <c r="CX36" s="642"/>
      <c r="CY36" s="643"/>
      <c r="CZ36" s="646">
        <v>23.8</v>
      </c>
      <c r="DA36" s="676"/>
      <c r="DB36" s="676"/>
      <c r="DC36" s="679"/>
      <c r="DD36" s="650">
        <v>1272538</v>
      </c>
      <c r="DE36" s="642"/>
      <c r="DF36" s="642"/>
      <c r="DG36" s="642"/>
      <c r="DH36" s="642"/>
      <c r="DI36" s="642"/>
      <c r="DJ36" s="642"/>
      <c r="DK36" s="643"/>
      <c r="DL36" s="650">
        <v>635777</v>
      </c>
      <c r="DM36" s="642"/>
      <c r="DN36" s="642"/>
      <c r="DO36" s="642"/>
      <c r="DP36" s="642"/>
      <c r="DQ36" s="642"/>
      <c r="DR36" s="642"/>
      <c r="DS36" s="642"/>
      <c r="DT36" s="642"/>
      <c r="DU36" s="642"/>
      <c r="DV36" s="643"/>
      <c r="DW36" s="646">
        <v>14.7</v>
      </c>
      <c r="DX36" s="676"/>
      <c r="DY36" s="676"/>
      <c r="DZ36" s="676"/>
      <c r="EA36" s="676"/>
      <c r="EB36" s="676"/>
      <c r="EC36" s="677"/>
    </row>
    <row r="37" spans="2:133" ht="11.25" customHeight="1">
      <c r="B37" s="638" t="s">
        <v>335</v>
      </c>
      <c r="C37" s="639"/>
      <c r="D37" s="639"/>
      <c r="E37" s="639"/>
      <c r="F37" s="639"/>
      <c r="G37" s="639"/>
      <c r="H37" s="639"/>
      <c r="I37" s="639"/>
      <c r="J37" s="639"/>
      <c r="K37" s="639"/>
      <c r="L37" s="639"/>
      <c r="M37" s="639"/>
      <c r="N37" s="639"/>
      <c r="O37" s="639"/>
      <c r="P37" s="639"/>
      <c r="Q37" s="640"/>
      <c r="R37" s="641">
        <v>181956</v>
      </c>
      <c r="S37" s="642"/>
      <c r="T37" s="642"/>
      <c r="U37" s="642"/>
      <c r="V37" s="642"/>
      <c r="W37" s="642"/>
      <c r="X37" s="642"/>
      <c r="Y37" s="643"/>
      <c r="Z37" s="644">
        <v>2.6</v>
      </c>
      <c r="AA37" s="644"/>
      <c r="AB37" s="644"/>
      <c r="AC37" s="644"/>
      <c r="AD37" s="645" t="s">
        <v>236</v>
      </c>
      <c r="AE37" s="645"/>
      <c r="AF37" s="645"/>
      <c r="AG37" s="645"/>
      <c r="AH37" s="645"/>
      <c r="AI37" s="645"/>
      <c r="AJ37" s="645"/>
      <c r="AK37" s="645"/>
      <c r="AL37" s="646" t="s">
        <v>129</v>
      </c>
      <c r="AM37" s="647"/>
      <c r="AN37" s="647"/>
      <c r="AO37" s="648"/>
      <c r="AQ37" s="718" t="s">
        <v>336</v>
      </c>
      <c r="AR37" s="719"/>
      <c r="AS37" s="719"/>
      <c r="AT37" s="719"/>
      <c r="AU37" s="719"/>
      <c r="AV37" s="719"/>
      <c r="AW37" s="719"/>
      <c r="AX37" s="719"/>
      <c r="AY37" s="720"/>
      <c r="AZ37" s="641">
        <v>466717</v>
      </c>
      <c r="BA37" s="642"/>
      <c r="BB37" s="642"/>
      <c r="BC37" s="642"/>
      <c r="BD37" s="674"/>
      <c r="BE37" s="674"/>
      <c r="BF37" s="700"/>
      <c r="BG37" s="656" t="s">
        <v>337</v>
      </c>
      <c r="BH37" s="657"/>
      <c r="BI37" s="657"/>
      <c r="BJ37" s="657"/>
      <c r="BK37" s="657"/>
      <c r="BL37" s="657"/>
      <c r="BM37" s="657"/>
      <c r="BN37" s="657"/>
      <c r="BO37" s="657"/>
      <c r="BP37" s="657"/>
      <c r="BQ37" s="657"/>
      <c r="BR37" s="657"/>
      <c r="BS37" s="657"/>
      <c r="BT37" s="657"/>
      <c r="BU37" s="658"/>
      <c r="BV37" s="641">
        <v>1423</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451310</v>
      </c>
      <c r="CS37" s="674"/>
      <c r="CT37" s="674"/>
      <c r="CU37" s="674"/>
      <c r="CV37" s="674"/>
      <c r="CW37" s="674"/>
      <c r="CX37" s="674"/>
      <c r="CY37" s="675"/>
      <c r="CZ37" s="646">
        <v>6.8</v>
      </c>
      <c r="DA37" s="676"/>
      <c r="DB37" s="676"/>
      <c r="DC37" s="679"/>
      <c r="DD37" s="650">
        <v>442110</v>
      </c>
      <c r="DE37" s="674"/>
      <c r="DF37" s="674"/>
      <c r="DG37" s="674"/>
      <c r="DH37" s="674"/>
      <c r="DI37" s="674"/>
      <c r="DJ37" s="674"/>
      <c r="DK37" s="675"/>
      <c r="DL37" s="650">
        <v>394475</v>
      </c>
      <c r="DM37" s="674"/>
      <c r="DN37" s="674"/>
      <c r="DO37" s="674"/>
      <c r="DP37" s="674"/>
      <c r="DQ37" s="674"/>
      <c r="DR37" s="674"/>
      <c r="DS37" s="674"/>
      <c r="DT37" s="674"/>
      <c r="DU37" s="674"/>
      <c r="DV37" s="675"/>
      <c r="DW37" s="646">
        <v>9.1</v>
      </c>
      <c r="DX37" s="676"/>
      <c r="DY37" s="676"/>
      <c r="DZ37" s="676"/>
      <c r="EA37" s="676"/>
      <c r="EB37" s="676"/>
      <c r="EC37" s="677"/>
    </row>
    <row r="38" spans="2:133" ht="11.25" customHeight="1">
      <c r="B38" s="686" t="s">
        <v>339</v>
      </c>
      <c r="C38" s="687"/>
      <c r="D38" s="687"/>
      <c r="E38" s="687"/>
      <c r="F38" s="687"/>
      <c r="G38" s="687"/>
      <c r="H38" s="687"/>
      <c r="I38" s="687"/>
      <c r="J38" s="687"/>
      <c r="K38" s="687"/>
      <c r="L38" s="687"/>
      <c r="M38" s="687"/>
      <c r="N38" s="687"/>
      <c r="O38" s="687"/>
      <c r="P38" s="687"/>
      <c r="Q38" s="688"/>
      <c r="R38" s="721">
        <v>6899722</v>
      </c>
      <c r="S38" s="722"/>
      <c r="T38" s="722"/>
      <c r="U38" s="722"/>
      <c r="V38" s="722"/>
      <c r="W38" s="722"/>
      <c r="X38" s="722"/>
      <c r="Y38" s="723"/>
      <c r="Z38" s="724">
        <v>100</v>
      </c>
      <c r="AA38" s="724"/>
      <c r="AB38" s="724"/>
      <c r="AC38" s="724"/>
      <c r="AD38" s="725">
        <v>4157704</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10248</v>
      </c>
      <c r="BA38" s="642"/>
      <c r="BB38" s="642"/>
      <c r="BC38" s="642"/>
      <c r="BD38" s="674"/>
      <c r="BE38" s="674"/>
      <c r="BF38" s="700"/>
      <c r="BG38" s="656" t="s">
        <v>341</v>
      </c>
      <c r="BH38" s="657"/>
      <c r="BI38" s="657"/>
      <c r="BJ38" s="657"/>
      <c r="BK38" s="657"/>
      <c r="BL38" s="657"/>
      <c r="BM38" s="657"/>
      <c r="BN38" s="657"/>
      <c r="BO38" s="657"/>
      <c r="BP38" s="657"/>
      <c r="BQ38" s="657"/>
      <c r="BR38" s="657"/>
      <c r="BS38" s="657"/>
      <c r="BT38" s="657"/>
      <c r="BU38" s="658"/>
      <c r="BV38" s="641">
        <v>2435</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985738</v>
      </c>
      <c r="CS38" s="642"/>
      <c r="CT38" s="642"/>
      <c r="CU38" s="642"/>
      <c r="CV38" s="642"/>
      <c r="CW38" s="642"/>
      <c r="CX38" s="642"/>
      <c r="CY38" s="643"/>
      <c r="CZ38" s="646">
        <v>14.8</v>
      </c>
      <c r="DA38" s="676"/>
      <c r="DB38" s="676"/>
      <c r="DC38" s="679"/>
      <c r="DD38" s="650">
        <v>917947</v>
      </c>
      <c r="DE38" s="642"/>
      <c r="DF38" s="642"/>
      <c r="DG38" s="642"/>
      <c r="DH38" s="642"/>
      <c r="DI38" s="642"/>
      <c r="DJ38" s="642"/>
      <c r="DK38" s="643"/>
      <c r="DL38" s="650">
        <v>871595</v>
      </c>
      <c r="DM38" s="642"/>
      <c r="DN38" s="642"/>
      <c r="DO38" s="642"/>
      <c r="DP38" s="642"/>
      <c r="DQ38" s="642"/>
      <c r="DR38" s="642"/>
      <c r="DS38" s="642"/>
      <c r="DT38" s="642"/>
      <c r="DU38" s="642"/>
      <c r="DV38" s="643"/>
      <c r="DW38" s="646">
        <v>20.100000000000001</v>
      </c>
      <c r="DX38" s="676"/>
      <c r="DY38" s="676"/>
      <c r="DZ38" s="676"/>
      <c r="EA38" s="676"/>
      <c r="EB38" s="676"/>
      <c r="EC38" s="677"/>
    </row>
    <row r="39" spans="2:133" ht="11.25" customHeight="1">
      <c r="AQ39" s="718" t="s">
        <v>343</v>
      </c>
      <c r="AR39" s="719"/>
      <c r="AS39" s="719"/>
      <c r="AT39" s="719"/>
      <c r="AU39" s="719"/>
      <c r="AV39" s="719"/>
      <c r="AW39" s="719"/>
      <c r="AX39" s="719"/>
      <c r="AY39" s="720"/>
      <c r="AZ39" s="641" t="s">
        <v>236</v>
      </c>
      <c r="BA39" s="642"/>
      <c r="BB39" s="642"/>
      <c r="BC39" s="642"/>
      <c r="BD39" s="674"/>
      <c r="BE39" s="674"/>
      <c r="BF39" s="700"/>
      <c r="BG39" s="732" t="s">
        <v>344</v>
      </c>
      <c r="BH39" s="733"/>
      <c r="BI39" s="733"/>
      <c r="BJ39" s="733"/>
      <c r="BK39" s="733"/>
      <c r="BL39" s="235"/>
      <c r="BM39" s="657" t="s">
        <v>345</v>
      </c>
      <c r="BN39" s="657"/>
      <c r="BO39" s="657"/>
      <c r="BP39" s="657"/>
      <c r="BQ39" s="657"/>
      <c r="BR39" s="657"/>
      <c r="BS39" s="657"/>
      <c r="BT39" s="657"/>
      <c r="BU39" s="658"/>
      <c r="BV39" s="641">
        <v>80</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133902</v>
      </c>
      <c r="CS39" s="674"/>
      <c r="CT39" s="674"/>
      <c r="CU39" s="674"/>
      <c r="CV39" s="674"/>
      <c r="CW39" s="674"/>
      <c r="CX39" s="674"/>
      <c r="CY39" s="675"/>
      <c r="CZ39" s="646">
        <v>2</v>
      </c>
      <c r="DA39" s="676"/>
      <c r="DB39" s="676"/>
      <c r="DC39" s="679"/>
      <c r="DD39" s="650">
        <v>354</v>
      </c>
      <c r="DE39" s="674"/>
      <c r="DF39" s="674"/>
      <c r="DG39" s="674"/>
      <c r="DH39" s="674"/>
      <c r="DI39" s="674"/>
      <c r="DJ39" s="674"/>
      <c r="DK39" s="675"/>
      <c r="DL39" s="650" t="s">
        <v>129</v>
      </c>
      <c r="DM39" s="674"/>
      <c r="DN39" s="674"/>
      <c r="DO39" s="674"/>
      <c r="DP39" s="674"/>
      <c r="DQ39" s="674"/>
      <c r="DR39" s="674"/>
      <c r="DS39" s="674"/>
      <c r="DT39" s="674"/>
      <c r="DU39" s="674"/>
      <c r="DV39" s="675"/>
      <c r="DW39" s="646" t="s">
        <v>236</v>
      </c>
      <c r="DX39" s="676"/>
      <c r="DY39" s="676"/>
      <c r="DZ39" s="676"/>
      <c r="EA39" s="676"/>
      <c r="EB39" s="676"/>
      <c r="EC39" s="677"/>
    </row>
    <row r="40" spans="2:133" ht="11.25" customHeight="1">
      <c r="AQ40" s="718" t="s">
        <v>347</v>
      </c>
      <c r="AR40" s="719"/>
      <c r="AS40" s="719"/>
      <c r="AT40" s="719"/>
      <c r="AU40" s="719"/>
      <c r="AV40" s="719"/>
      <c r="AW40" s="719"/>
      <c r="AX40" s="719"/>
      <c r="AY40" s="720"/>
      <c r="AZ40" s="641">
        <v>93753</v>
      </c>
      <c r="BA40" s="642"/>
      <c r="BB40" s="642"/>
      <c r="BC40" s="642"/>
      <c r="BD40" s="674"/>
      <c r="BE40" s="674"/>
      <c r="BF40" s="700"/>
      <c r="BG40" s="732"/>
      <c r="BH40" s="733"/>
      <c r="BI40" s="733"/>
      <c r="BJ40" s="733"/>
      <c r="BK40" s="733"/>
      <c r="BL40" s="235"/>
      <c r="BM40" s="657" t="s">
        <v>348</v>
      </c>
      <c r="BN40" s="657"/>
      <c r="BO40" s="657"/>
      <c r="BP40" s="657"/>
      <c r="BQ40" s="657"/>
      <c r="BR40" s="657"/>
      <c r="BS40" s="657"/>
      <c r="BT40" s="657"/>
      <c r="BU40" s="658"/>
      <c r="BV40" s="641" t="s">
        <v>129</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94200</v>
      </c>
      <c r="CS40" s="642"/>
      <c r="CT40" s="642"/>
      <c r="CU40" s="642"/>
      <c r="CV40" s="642"/>
      <c r="CW40" s="642"/>
      <c r="CX40" s="642"/>
      <c r="CY40" s="643"/>
      <c r="CZ40" s="646">
        <v>1.4</v>
      </c>
      <c r="DA40" s="676"/>
      <c r="DB40" s="676"/>
      <c r="DC40" s="679"/>
      <c r="DD40" s="650">
        <v>28200</v>
      </c>
      <c r="DE40" s="642"/>
      <c r="DF40" s="642"/>
      <c r="DG40" s="642"/>
      <c r="DH40" s="642"/>
      <c r="DI40" s="642"/>
      <c r="DJ40" s="642"/>
      <c r="DK40" s="643"/>
      <c r="DL40" s="650" t="s">
        <v>236</v>
      </c>
      <c r="DM40" s="642"/>
      <c r="DN40" s="642"/>
      <c r="DO40" s="642"/>
      <c r="DP40" s="642"/>
      <c r="DQ40" s="642"/>
      <c r="DR40" s="642"/>
      <c r="DS40" s="642"/>
      <c r="DT40" s="642"/>
      <c r="DU40" s="642"/>
      <c r="DV40" s="643"/>
      <c r="DW40" s="646" t="s">
        <v>129</v>
      </c>
      <c r="DX40" s="676"/>
      <c r="DY40" s="676"/>
      <c r="DZ40" s="676"/>
      <c r="EA40" s="676"/>
      <c r="EB40" s="676"/>
      <c r="EC40" s="677"/>
    </row>
    <row r="41" spans="2:133" ht="11.25" customHeight="1">
      <c r="AQ41" s="728" t="s">
        <v>350</v>
      </c>
      <c r="AR41" s="729"/>
      <c r="AS41" s="729"/>
      <c r="AT41" s="729"/>
      <c r="AU41" s="729"/>
      <c r="AV41" s="729"/>
      <c r="AW41" s="729"/>
      <c r="AX41" s="729"/>
      <c r="AY41" s="730"/>
      <c r="AZ41" s="721">
        <v>415020</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262</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129</v>
      </c>
      <c r="CS41" s="674"/>
      <c r="CT41" s="674"/>
      <c r="CU41" s="674"/>
      <c r="CV41" s="674"/>
      <c r="CW41" s="674"/>
      <c r="CX41" s="674"/>
      <c r="CY41" s="675"/>
      <c r="CZ41" s="646" t="s">
        <v>236</v>
      </c>
      <c r="DA41" s="676"/>
      <c r="DB41" s="676"/>
      <c r="DC41" s="679"/>
      <c r="DD41" s="650" t="s">
        <v>129</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734433</v>
      </c>
      <c r="CS42" s="642"/>
      <c r="CT42" s="642"/>
      <c r="CU42" s="642"/>
      <c r="CV42" s="642"/>
      <c r="CW42" s="642"/>
      <c r="CX42" s="642"/>
      <c r="CY42" s="643"/>
      <c r="CZ42" s="646">
        <v>11</v>
      </c>
      <c r="DA42" s="647"/>
      <c r="DB42" s="647"/>
      <c r="DC42" s="742"/>
      <c r="DD42" s="650">
        <v>146935</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8646</v>
      </c>
      <c r="CS43" s="674"/>
      <c r="CT43" s="674"/>
      <c r="CU43" s="674"/>
      <c r="CV43" s="674"/>
      <c r="CW43" s="674"/>
      <c r="CX43" s="674"/>
      <c r="CY43" s="675"/>
      <c r="CZ43" s="646">
        <v>0.1</v>
      </c>
      <c r="DA43" s="676"/>
      <c r="DB43" s="676"/>
      <c r="DC43" s="679"/>
      <c r="DD43" s="650" t="s">
        <v>129</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c r="B44" s="240" t="s">
        <v>357</v>
      </c>
      <c r="CD44" s="753" t="s">
        <v>308</v>
      </c>
      <c r="CE44" s="754"/>
      <c r="CF44" s="638" t="s">
        <v>358</v>
      </c>
      <c r="CG44" s="639"/>
      <c r="CH44" s="639"/>
      <c r="CI44" s="639"/>
      <c r="CJ44" s="639"/>
      <c r="CK44" s="639"/>
      <c r="CL44" s="639"/>
      <c r="CM44" s="639"/>
      <c r="CN44" s="639"/>
      <c r="CO44" s="639"/>
      <c r="CP44" s="639"/>
      <c r="CQ44" s="640"/>
      <c r="CR44" s="641">
        <v>711082</v>
      </c>
      <c r="CS44" s="642"/>
      <c r="CT44" s="642"/>
      <c r="CU44" s="642"/>
      <c r="CV44" s="642"/>
      <c r="CW44" s="642"/>
      <c r="CX44" s="642"/>
      <c r="CY44" s="643"/>
      <c r="CZ44" s="646">
        <v>10.7</v>
      </c>
      <c r="DA44" s="647"/>
      <c r="DB44" s="647"/>
      <c r="DC44" s="742"/>
      <c r="DD44" s="650">
        <v>146567</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c r="CD45" s="755"/>
      <c r="CE45" s="756"/>
      <c r="CF45" s="638" t="s">
        <v>359</v>
      </c>
      <c r="CG45" s="639"/>
      <c r="CH45" s="639"/>
      <c r="CI45" s="639"/>
      <c r="CJ45" s="639"/>
      <c r="CK45" s="639"/>
      <c r="CL45" s="639"/>
      <c r="CM45" s="639"/>
      <c r="CN45" s="639"/>
      <c r="CO45" s="639"/>
      <c r="CP45" s="639"/>
      <c r="CQ45" s="640"/>
      <c r="CR45" s="641">
        <v>401355</v>
      </c>
      <c r="CS45" s="674"/>
      <c r="CT45" s="674"/>
      <c r="CU45" s="674"/>
      <c r="CV45" s="674"/>
      <c r="CW45" s="674"/>
      <c r="CX45" s="674"/>
      <c r="CY45" s="675"/>
      <c r="CZ45" s="646">
        <v>6</v>
      </c>
      <c r="DA45" s="676"/>
      <c r="DB45" s="676"/>
      <c r="DC45" s="679"/>
      <c r="DD45" s="650">
        <v>23040</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c r="CD46" s="755"/>
      <c r="CE46" s="756"/>
      <c r="CF46" s="638" t="s">
        <v>360</v>
      </c>
      <c r="CG46" s="639"/>
      <c r="CH46" s="639"/>
      <c r="CI46" s="639"/>
      <c r="CJ46" s="639"/>
      <c r="CK46" s="639"/>
      <c r="CL46" s="639"/>
      <c r="CM46" s="639"/>
      <c r="CN46" s="639"/>
      <c r="CO46" s="639"/>
      <c r="CP46" s="639"/>
      <c r="CQ46" s="640"/>
      <c r="CR46" s="641">
        <v>297356</v>
      </c>
      <c r="CS46" s="642"/>
      <c r="CT46" s="642"/>
      <c r="CU46" s="642"/>
      <c r="CV46" s="642"/>
      <c r="CW46" s="642"/>
      <c r="CX46" s="642"/>
      <c r="CY46" s="643"/>
      <c r="CZ46" s="646">
        <v>4.5</v>
      </c>
      <c r="DA46" s="647"/>
      <c r="DB46" s="647"/>
      <c r="DC46" s="742"/>
      <c r="DD46" s="650">
        <v>121157</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c r="CD47" s="755"/>
      <c r="CE47" s="756"/>
      <c r="CF47" s="638" t="s">
        <v>361</v>
      </c>
      <c r="CG47" s="639"/>
      <c r="CH47" s="639"/>
      <c r="CI47" s="639"/>
      <c r="CJ47" s="639"/>
      <c r="CK47" s="639"/>
      <c r="CL47" s="639"/>
      <c r="CM47" s="639"/>
      <c r="CN47" s="639"/>
      <c r="CO47" s="639"/>
      <c r="CP47" s="639"/>
      <c r="CQ47" s="640"/>
      <c r="CR47" s="641">
        <v>23351</v>
      </c>
      <c r="CS47" s="674"/>
      <c r="CT47" s="674"/>
      <c r="CU47" s="674"/>
      <c r="CV47" s="674"/>
      <c r="CW47" s="674"/>
      <c r="CX47" s="674"/>
      <c r="CY47" s="675"/>
      <c r="CZ47" s="646">
        <v>0.4</v>
      </c>
      <c r="DA47" s="676"/>
      <c r="DB47" s="676"/>
      <c r="DC47" s="679"/>
      <c r="DD47" s="650">
        <v>368</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c r="CD48" s="757"/>
      <c r="CE48" s="758"/>
      <c r="CF48" s="638" t="s">
        <v>362</v>
      </c>
      <c r="CG48" s="639"/>
      <c r="CH48" s="639"/>
      <c r="CI48" s="639"/>
      <c r="CJ48" s="639"/>
      <c r="CK48" s="639"/>
      <c r="CL48" s="639"/>
      <c r="CM48" s="639"/>
      <c r="CN48" s="639"/>
      <c r="CO48" s="639"/>
      <c r="CP48" s="639"/>
      <c r="CQ48" s="640"/>
      <c r="CR48" s="641" t="s">
        <v>129</v>
      </c>
      <c r="CS48" s="642"/>
      <c r="CT48" s="642"/>
      <c r="CU48" s="642"/>
      <c r="CV48" s="642"/>
      <c r="CW48" s="642"/>
      <c r="CX48" s="642"/>
      <c r="CY48" s="643"/>
      <c r="CZ48" s="646" t="s">
        <v>129</v>
      </c>
      <c r="DA48" s="647"/>
      <c r="DB48" s="647"/>
      <c r="DC48" s="742"/>
      <c r="DD48" s="650" t="s">
        <v>129</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c r="CD49" s="686" t="s">
        <v>363</v>
      </c>
      <c r="CE49" s="687"/>
      <c r="CF49" s="687"/>
      <c r="CG49" s="687"/>
      <c r="CH49" s="687"/>
      <c r="CI49" s="687"/>
      <c r="CJ49" s="687"/>
      <c r="CK49" s="687"/>
      <c r="CL49" s="687"/>
      <c r="CM49" s="687"/>
      <c r="CN49" s="687"/>
      <c r="CO49" s="687"/>
      <c r="CP49" s="687"/>
      <c r="CQ49" s="688"/>
      <c r="CR49" s="721">
        <v>6659986</v>
      </c>
      <c r="CS49" s="711"/>
      <c r="CT49" s="711"/>
      <c r="CU49" s="711"/>
      <c r="CV49" s="711"/>
      <c r="CW49" s="711"/>
      <c r="CX49" s="711"/>
      <c r="CY49" s="743"/>
      <c r="CZ49" s="726">
        <v>100</v>
      </c>
      <c r="DA49" s="744"/>
      <c r="DB49" s="744"/>
      <c r="DC49" s="745"/>
      <c r="DD49" s="746">
        <v>4817566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SSD7lAIRjeNNZ4Fw/KWmfw+A4VP3UDbZZ/cZDuwMmj3QnvoNkjDMce0dcF3e9I5+coZ48W1js64/rBb4Gg6+Ig==" saltValue="QHSS7ms8a4O9sgYgC9rc4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6900</v>
      </c>
      <c r="R7" s="777"/>
      <c r="S7" s="777"/>
      <c r="T7" s="777"/>
      <c r="U7" s="777"/>
      <c r="V7" s="777">
        <v>6660</v>
      </c>
      <c r="W7" s="777"/>
      <c r="X7" s="777"/>
      <c r="Y7" s="777"/>
      <c r="Z7" s="777"/>
      <c r="AA7" s="777">
        <v>240</v>
      </c>
      <c r="AB7" s="777"/>
      <c r="AC7" s="777"/>
      <c r="AD7" s="777"/>
      <c r="AE7" s="778"/>
      <c r="AF7" s="779">
        <v>234</v>
      </c>
      <c r="AG7" s="780"/>
      <c r="AH7" s="780"/>
      <c r="AI7" s="780"/>
      <c r="AJ7" s="781"/>
      <c r="AK7" s="816">
        <v>162</v>
      </c>
      <c r="AL7" s="817"/>
      <c r="AM7" s="817"/>
      <c r="AN7" s="817"/>
      <c r="AO7" s="817"/>
      <c r="AP7" s="817">
        <v>6760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600</v>
      </c>
      <c r="BT7" s="821"/>
      <c r="BU7" s="821"/>
      <c r="BV7" s="821"/>
      <c r="BW7" s="821"/>
      <c r="BX7" s="821"/>
      <c r="BY7" s="821"/>
      <c r="BZ7" s="821"/>
      <c r="CA7" s="821"/>
      <c r="CB7" s="821"/>
      <c r="CC7" s="821"/>
      <c r="CD7" s="821"/>
      <c r="CE7" s="821"/>
      <c r="CF7" s="821"/>
      <c r="CG7" s="822"/>
      <c r="CH7" s="813">
        <v>0</v>
      </c>
      <c r="CI7" s="814"/>
      <c r="CJ7" s="814"/>
      <c r="CK7" s="814"/>
      <c r="CL7" s="815"/>
      <c r="CM7" s="813">
        <v>126</v>
      </c>
      <c r="CN7" s="814"/>
      <c r="CO7" s="814"/>
      <c r="CP7" s="814"/>
      <c r="CQ7" s="815"/>
      <c r="CR7" s="813">
        <v>3</v>
      </c>
      <c r="CS7" s="814"/>
      <c r="CT7" s="814"/>
      <c r="CU7" s="814"/>
      <c r="CV7" s="815"/>
      <c r="CW7" s="813" t="s">
        <v>581</v>
      </c>
      <c r="CX7" s="814"/>
      <c r="CY7" s="814"/>
      <c r="CZ7" s="814"/>
      <c r="DA7" s="815"/>
      <c r="DB7" s="813" t="s">
        <v>581</v>
      </c>
      <c r="DC7" s="814"/>
      <c r="DD7" s="814"/>
      <c r="DE7" s="814"/>
      <c r="DF7" s="815"/>
      <c r="DG7" s="813" t="s">
        <v>581</v>
      </c>
      <c r="DH7" s="814"/>
      <c r="DI7" s="814"/>
      <c r="DJ7" s="814"/>
      <c r="DK7" s="815"/>
      <c r="DL7" s="813" t="s">
        <v>581</v>
      </c>
      <c r="DM7" s="814"/>
      <c r="DN7" s="814"/>
      <c r="DO7" s="814"/>
      <c r="DP7" s="815"/>
      <c r="DQ7" s="813" t="s">
        <v>581</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601</v>
      </c>
      <c r="BT8" s="811"/>
      <c r="BU8" s="811"/>
      <c r="BV8" s="811"/>
      <c r="BW8" s="811"/>
      <c r="BX8" s="811"/>
      <c r="BY8" s="811"/>
      <c r="BZ8" s="811"/>
      <c r="CA8" s="811"/>
      <c r="CB8" s="811"/>
      <c r="CC8" s="811"/>
      <c r="CD8" s="811"/>
      <c r="CE8" s="811"/>
      <c r="CF8" s="811"/>
      <c r="CG8" s="812"/>
      <c r="CH8" s="823">
        <v>1</v>
      </c>
      <c r="CI8" s="824"/>
      <c r="CJ8" s="824"/>
      <c r="CK8" s="824"/>
      <c r="CL8" s="825"/>
      <c r="CM8" s="823">
        <v>221</v>
      </c>
      <c r="CN8" s="824"/>
      <c r="CO8" s="824"/>
      <c r="CP8" s="824"/>
      <c r="CQ8" s="825"/>
      <c r="CR8" s="823">
        <v>40</v>
      </c>
      <c r="CS8" s="824"/>
      <c r="CT8" s="824"/>
      <c r="CU8" s="824"/>
      <c r="CV8" s="825"/>
      <c r="CW8" s="823">
        <v>6</v>
      </c>
      <c r="CX8" s="824"/>
      <c r="CY8" s="824"/>
      <c r="CZ8" s="824"/>
      <c r="DA8" s="825"/>
      <c r="DB8" s="823">
        <v>210</v>
      </c>
      <c r="DC8" s="824"/>
      <c r="DD8" s="824"/>
      <c r="DE8" s="824"/>
      <c r="DF8" s="825"/>
      <c r="DG8" s="823" t="s">
        <v>581</v>
      </c>
      <c r="DH8" s="824"/>
      <c r="DI8" s="824"/>
      <c r="DJ8" s="824"/>
      <c r="DK8" s="825"/>
      <c r="DL8" s="823" t="s">
        <v>581</v>
      </c>
      <c r="DM8" s="824"/>
      <c r="DN8" s="824"/>
      <c r="DO8" s="824"/>
      <c r="DP8" s="825"/>
      <c r="DQ8" s="823" t="s">
        <v>581</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602</v>
      </c>
      <c r="BT9" s="811"/>
      <c r="BU9" s="811"/>
      <c r="BV9" s="811"/>
      <c r="BW9" s="811"/>
      <c r="BX9" s="811"/>
      <c r="BY9" s="811"/>
      <c r="BZ9" s="811"/>
      <c r="CA9" s="811"/>
      <c r="CB9" s="811"/>
      <c r="CC9" s="811"/>
      <c r="CD9" s="811"/>
      <c r="CE9" s="811"/>
      <c r="CF9" s="811"/>
      <c r="CG9" s="812"/>
      <c r="CH9" s="823">
        <v>-2</v>
      </c>
      <c r="CI9" s="824"/>
      <c r="CJ9" s="824"/>
      <c r="CK9" s="824"/>
      <c r="CL9" s="825"/>
      <c r="CM9" s="823">
        <v>1</v>
      </c>
      <c r="CN9" s="824"/>
      <c r="CO9" s="824"/>
      <c r="CP9" s="824"/>
      <c r="CQ9" s="825"/>
      <c r="CR9" s="823">
        <v>30</v>
      </c>
      <c r="CS9" s="824"/>
      <c r="CT9" s="824"/>
      <c r="CU9" s="824"/>
      <c r="CV9" s="825"/>
      <c r="CW9" s="823" t="s">
        <v>581</v>
      </c>
      <c r="CX9" s="824"/>
      <c r="CY9" s="824"/>
      <c r="CZ9" s="824"/>
      <c r="DA9" s="825"/>
      <c r="DB9" s="823" t="s">
        <v>581</v>
      </c>
      <c r="DC9" s="824"/>
      <c r="DD9" s="824"/>
      <c r="DE9" s="824"/>
      <c r="DF9" s="825"/>
      <c r="DG9" s="823" t="s">
        <v>581</v>
      </c>
      <c r="DH9" s="824"/>
      <c r="DI9" s="824"/>
      <c r="DJ9" s="824"/>
      <c r="DK9" s="825"/>
      <c r="DL9" s="823" t="s">
        <v>581</v>
      </c>
      <c r="DM9" s="824"/>
      <c r="DN9" s="824"/>
      <c r="DO9" s="824"/>
      <c r="DP9" s="825"/>
      <c r="DQ9" s="823" t="s">
        <v>581</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603</v>
      </c>
      <c r="BT10" s="811"/>
      <c r="BU10" s="811"/>
      <c r="BV10" s="811"/>
      <c r="BW10" s="811"/>
      <c r="BX10" s="811"/>
      <c r="BY10" s="811"/>
      <c r="BZ10" s="811"/>
      <c r="CA10" s="811"/>
      <c r="CB10" s="811"/>
      <c r="CC10" s="811"/>
      <c r="CD10" s="811"/>
      <c r="CE10" s="811"/>
      <c r="CF10" s="811"/>
      <c r="CG10" s="812"/>
      <c r="CH10" s="823">
        <v>-8</v>
      </c>
      <c r="CI10" s="824"/>
      <c r="CJ10" s="824"/>
      <c r="CK10" s="824"/>
      <c r="CL10" s="825"/>
      <c r="CM10" s="823">
        <v>49</v>
      </c>
      <c r="CN10" s="824"/>
      <c r="CO10" s="824"/>
      <c r="CP10" s="824"/>
      <c r="CQ10" s="825"/>
      <c r="CR10" s="823">
        <v>50</v>
      </c>
      <c r="CS10" s="824"/>
      <c r="CT10" s="824"/>
      <c r="CU10" s="824"/>
      <c r="CV10" s="825"/>
      <c r="CW10" s="823" t="s">
        <v>581</v>
      </c>
      <c r="CX10" s="824"/>
      <c r="CY10" s="824"/>
      <c r="CZ10" s="824"/>
      <c r="DA10" s="825"/>
      <c r="DB10" s="823">
        <v>1</v>
      </c>
      <c r="DC10" s="824"/>
      <c r="DD10" s="824"/>
      <c r="DE10" s="824"/>
      <c r="DF10" s="825"/>
      <c r="DG10" s="823" t="s">
        <v>581</v>
      </c>
      <c r="DH10" s="824"/>
      <c r="DI10" s="824"/>
      <c r="DJ10" s="824"/>
      <c r="DK10" s="825"/>
      <c r="DL10" s="823" t="s">
        <v>581</v>
      </c>
      <c r="DM10" s="824"/>
      <c r="DN10" s="824"/>
      <c r="DO10" s="824"/>
      <c r="DP10" s="825"/>
      <c r="DQ10" s="823" t="s">
        <v>581</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388</v>
      </c>
      <c r="B23" s="832" t="s">
        <v>389</v>
      </c>
      <c r="C23" s="833"/>
      <c r="D23" s="833"/>
      <c r="E23" s="833"/>
      <c r="F23" s="833"/>
      <c r="G23" s="833"/>
      <c r="H23" s="833"/>
      <c r="I23" s="833"/>
      <c r="J23" s="833"/>
      <c r="K23" s="833"/>
      <c r="L23" s="833"/>
      <c r="M23" s="833"/>
      <c r="N23" s="833"/>
      <c r="O23" s="833"/>
      <c r="P23" s="834"/>
      <c r="Q23" s="835">
        <v>6900</v>
      </c>
      <c r="R23" s="836"/>
      <c r="S23" s="836"/>
      <c r="T23" s="836"/>
      <c r="U23" s="836"/>
      <c r="V23" s="836">
        <v>6660</v>
      </c>
      <c r="W23" s="836"/>
      <c r="X23" s="836"/>
      <c r="Y23" s="836"/>
      <c r="Z23" s="836"/>
      <c r="AA23" s="836">
        <v>240</v>
      </c>
      <c r="AB23" s="836"/>
      <c r="AC23" s="836"/>
      <c r="AD23" s="836"/>
      <c r="AE23" s="837"/>
      <c r="AF23" s="838">
        <v>234</v>
      </c>
      <c r="AG23" s="836"/>
      <c r="AH23" s="836"/>
      <c r="AI23" s="836"/>
      <c r="AJ23" s="839"/>
      <c r="AK23" s="840"/>
      <c r="AL23" s="841"/>
      <c r="AM23" s="841"/>
      <c r="AN23" s="841"/>
      <c r="AO23" s="841"/>
      <c r="AP23" s="836">
        <v>6760</v>
      </c>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979</v>
      </c>
      <c r="R28" s="865"/>
      <c r="S28" s="865"/>
      <c r="T28" s="865"/>
      <c r="U28" s="865"/>
      <c r="V28" s="865">
        <v>965</v>
      </c>
      <c r="W28" s="865"/>
      <c r="X28" s="865"/>
      <c r="Y28" s="865"/>
      <c r="Z28" s="865"/>
      <c r="AA28" s="865">
        <v>14</v>
      </c>
      <c r="AB28" s="865"/>
      <c r="AC28" s="865"/>
      <c r="AD28" s="865"/>
      <c r="AE28" s="866"/>
      <c r="AF28" s="867">
        <v>15</v>
      </c>
      <c r="AG28" s="865"/>
      <c r="AH28" s="865"/>
      <c r="AI28" s="865"/>
      <c r="AJ28" s="868"/>
      <c r="AK28" s="869">
        <v>126</v>
      </c>
      <c r="AL28" s="860"/>
      <c r="AM28" s="860"/>
      <c r="AN28" s="860"/>
      <c r="AO28" s="860"/>
      <c r="AP28" s="860" t="s">
        <v>580</v>
      </c>
      <c r="AQ28" s="860"/>
      <c r="AR28" s="860"/>
      <c r="AS28" s="860"/>
      <c r="AT28" s="860"/>
      <c r="AU28" s="860" t="s">
        <v>581</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1780</v>
      </c>
      <c r="R29" s="801"/>
      <c r="S29" s="801"/>
      <c r="T29" s="801"/>
      <c r="U29" s="801"/>
      <c r="V29" s="801">
        <v>1677</v>
      </c>
      <c r="W29" s="801"/>
      <c r="X29" s="801"/>
      <c r="Y29" s="801"/>
      <c r="Z29" s="801"/>
      <c r="AA29" s="801">
        <v>103</v>
      </c>
      <c r="AB29" s="801"/>
      <c r="AC29" s="801"/>
      <c r="AD29" s="801"/>
      <c r="AE29" s="802"/>
      <c r="AF29" s="803">
        <v>102</v>
      </c>
      <c r="AG29" s="804"/>
      <c r="AH29" s="804"/>
      <c r="AI29" s="804"/>
      <c r="AJ29" s="805"/>
      <c r="AK29" s="872">
        <v>255</v>
      </c>
      <c r="AL29" s="873"/>
      <c r="AM29" s="873"/>
      <c r="AN29" s="873"/>
      <c r="AO29" s="873"/>
      <c r="AP29" s="873" t="s">
        <v>582</v>
      </c>
      <c r="AQ29" s="873"/>
      <c r="AR29" s="873"/>
      <c r="AS29" s="873"/>
      <c r="AT29" s="873"/>
      <c r="AU29" s="873" t="s">
        <v>581</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121</v>
      </c>
      <c r="R30" s="801"/>
      <c r="S30" s="801"/>
      <c r="T30" s="801"/>
      <c r="U30" s="801"/>
      <c r="V30" s="801">
        <v>120</v>
      </c>
      <c r="W30" s="801"/>
      <c r="X30" s="801"/>
      <c r="Y30" s="801"/>
      <c r="Z30" s="801"/>
      <c r="AA30" s="801">
        <v>1</v>
      </c>
      <c r="AB30" s="801"/>
      <c r="AC30" s="801"/>
      <c r="AD30" s="801"/>
      <c r="AE30" s="802"/>
      <c r="AF30" s="803">
        <v>1</v>
      </c>
      <c r="AG30" s="804"/>
      <c r="AH30" s="804"/>
      <c r="AI30" s="804"/>
      <c r="AJ30" s="805"/>
      <c r="AK30" s="872">
        <v>40</v>
      </c>
      <c r="AL30" s="873"/>
      <c r="AM30" s="873"/>
      <c r="AN30" s="873"/>
      <c r="AO30" s="873"/>
      <c r="AP30" s="873" t="s">
        <v>581</v>
      </c>
      <c r="AQ30" s="873"/>
      <c r="AR30" s="873"/>
      <c r="AS30" s="873"/>
      <c r="AT30" s="873"/>
      <c r="AU30" s="873" t="s">
        <v>581</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1481</v>
      </c>
      <c r="R31" s="801"/>
      <c r="S31" s="801"/>
      <c r="T31" s="801"/>
      <c r="U31" s="801"/>
      <c r="V31" s="801">
        <v>1477</v>
      </c>
      <c r="W31" s="801"/>
      <c r="X31" s="801"/>
      <c r="Y31" s="801"/>
      <c r="Z31" s="801"/>
      <c r="AA31" s="801">
        <v>4</v>
      </c>
      <c r="AB31" s="801"/>
      <c r="AC31" s="801"/>
      <c r="AD31" s="801"/>
      <c r="AE31" s="802"/>
      <c r="AF31" s="803">
        <v>106</v>
      </c>
      <c r="AG31" s="804"/>
      <c r="AH31" s="804"/>
      <c r="AI31" s="804"/>
      <c r="AJ31" s="805"/>
      <c r="AK31" s="872">
        <v>20</v>
      </c>
      <c r="AL31" s="873"/>
      <c r="AM31" s="873"/>
      <c r="AN31" s="873"/>
      <c r="AO31" s="873"/>
      <c r="AP31" s="873">
        <v>70</v>
      </c>
      <c r="AQ31" s="873"/>
      <c r="AR31" s="873"/>
      <c r="AS31" s="873"/>
      <c r="AT31" s="873"/>
      <c r="AU31" s="873">
        <v>59</v>
      </c>
      <c r="AV31" s="873"/>
      <c r="AW31" s="873"/>
      <c r="AX31" s="873"/>
      <c r="AY31" s="873"/>
      <c r="AZ31" s="874" t="s">
        <v>581</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406</v>
      </c>
      <c r="C32" s="798"/>
      <c r="D32" s="798"/>
      <c r="E32" s="798"/>
      <c r="F32" s="798"/>
      <c r="G32" s="798"/>
      <c r="H32" s="798"/>
      <c r="I32" s="798"/>
      <c r="J32" s="798"/>
      <c r="K32" s="798"/>
      <c r="L32" s="798"/>
      <c r="M32" s="798"/>
      <c r="N32" s="798"/>
      <c r="O32" s="798"/>
      <c r="P32" s="799"/>
      <c r="Q32" s="800">
        <v>168</v>
      </c>
      <c r="R32" s="801"/>
      <c r="S32" s="801"/>
      <c r="T32" s="801"/>
      <c r="U32" s="801"/>
      <c r="V32" s="801">
        <v>159</v>
      </c>
      <c r="W32" s="801"/>
      <c r="X32" s="801"/>
      <c r="Y32" s="801"/>
      <c r="Z32" s="801"/>
      <c r="AA32" s="801">
        <v>9</v>
      </c>
      <c r="AB32" s="801"/>
      <c r="AC32" s="801"/>
      <c r="AD32" s="801"/>
      <c r="AE32" s="802"/>
      <c r="AF32" s="803">
        <v>9</v>
      </c>
      <c r="AG32" s="804"/>
      <c r="AH32" s="804"/>
      <c r="AI32" s="804"/>
      <c r="AJ32" s="805"/>
      <c r="AK32" s="872">
        <v>10</v>
      </c>
      <c r="AL32" s="873"/>
      <c r="AM32" s="873"/>
      <c r="AN32" s="873"/>
      <c r="AO32" s="873"/>
      <c r="AP32" s="873">
        <v>518</v>
      </c>
      <c r="AQ32" s="873"/>
      <c r="AR32" s="873"/>
      <c r="AS32" s="873"/>
      <c r="AT32" s="873"/>
      <c r="AU32" s="873">
        <v>231</v>
      </c>
      <c r="AV32" s="873"/>
      <c r="AW32" s="873"/>
      <c r="AX32" s="873"/>
      <c r="AY32" s="873"/>
      <c r="AZ32" s="874" t="s">
        <v>581</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408</v>
      </c>
      <c r="C33" s="798"/>
      <c r="D33" s="798"/>
      <c r="E33" s="798"/>
      <c r="F33" s="798"/>
      <c r="G33" s="798"/>
      <c r="H33" s="798"/>
      <c r="I33" s="798"/>
      <c r="J33" s="798"/>
      <c r="K33" s="798"/>
      <c r="L33" s="798"/>
      <c r="M33" s="798"/>
      <c r="N33" s="798"/>
      <c r="O33" s="798"/>
      <c r="P33" s="799"/>
      <c r="Q33" s="800">
        <v>390</v>
      </c>
      <c r="R33" s="801"/>
      <c r="S33" s="801"/>
      <c r="T33" s="801"/>
      <c r="U33" s="801"/>
      <c r="V33" s="801">
        <v>369</v>
      </c>
      <c r="W33" s="801"/>
      <c r="X33" s="801"/>
      <c r="Y33" s="801"/>
      <c r="Z33" s="801"/>
      <c r="AA33" s="801">
        <v>21</v>
      </c>
      <c r="AB33" s="801"/>
      <c r="AC33" s="801"/>
      <c r="AD33" s="801"/>
      <c r="AE33" s="802"/>
      <c r="AF33" s="803">
        <v>14</v>
      </c>
      <c r="AG33" s="804"/>
      <c r="AH33" s="804"/>
      <c r="AI33" s="804"/>
      <c r="AJ33" s="805"/>
      <c r="AK33" s="872">
        <v>243</v>
      </c>
      <c r="AL33" s="873"/>
      <c r="AM33" s="873"/>
      <c r="AN33" s="873"/>
      <c r="AO33" s="873"/>
      <c r="AP33" s="873">
        <v>2859</v>
      </c>
      <c r="AQ33" s="873"/>
      <c r="AR33" s="873"/>
      <c r="AS33" s="873"/>
      <c r="AT33" s="873"/>
      <c r="AU33" s="873">
        <v>2568</v>
      </c>
      <c r="AV33" s="873"/>
      <c r="AW33" s="873"/>
      <c r="AX33" s="873"/>
      <c r="AY33" s="873"/>
      <c r="AZ33" s="874" t="s">
        <v>581</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409</v>
      </c>
      <c r="C34" s="798"/>
      <c r="D34" s="798"/>
      <c r="E34" s="798"/>
      <c r="F34" s="798"/>
      <c r="G34" s="798"/>
      <c r="H34" s="798"/>
      <c r="I34" s="798"/>
      <c r="J34" s="798"/>
      <c r="K34" s="798"/>
      <c r="L34" s="798"/>
      <c r="M34" s="798"/>
      <c r="N34" s="798"/>
      <c r="O34" s="798"/>
      <c r="P34" s="799"/>
      <c r="Q34" s="800">
        <v>288</v>
      </c>
      <c r="R34" s="801"/>
      <c r="S34" s="801"/>
      <c r="T34" s="801"/>
      <c r="U34" s="801"/>
      <c r="V34" s="801">
        <v>276</v>
      </c>
      <c r="W34" s="801"/>
      <c r="X34" s="801"/>
      <c r="Y34" s="801"/>
      <c r="Z34" s="801"/>
      <c r="AA34" s="801">
        <v>12</v>
      </c>
      <c r="AB34" s="801"/>
      <c r="AC34" s="801"/>
      <c r="AD34" s="801"/>
      <c r="AE34" s="802"/>
      <c r="AF34" s="803">
        <v>11</v>
      </c>
      <c r="AG34" s="804"/>
      <c r="AH34" s="804"/>
      <c r="AI34" s="804"/>
      <c r="AJ34" s="805"/>
      <c r="AK34" s="872">
        <v>223</v>
      </c>
      <c r="AL34" s="873"/>
      <c r="AM34" s="873"/>
      <c r="AN34" s="873"/>
      <c r="AO34" s="873"/>
      <c r="AP34" s="873">
        <v>1965</v>
      </c>
      <c r="AQ34" s="873"/>
      <c r="AR34" s="873"/>
      <c r="AS34" s="873"/>
      <c r="AT34" s="873"/>
      <c r="AU34" s="873">
        <v>1949</v>
      </c>
      <c r="AV34" s="873"/>
      <c r="AW34" s="873"/>
      <c r="AX34" s="873"/>
      <c r="AY34" s="873"/>
      <c r="AZ34" s="874" t="s">
        <v>581</v>
      </c>
      <c r="BA34" s="874"/>
      <c r="BB34" s="874"/>
      <c r="BC34" s="874"/>
      <c r="BD34" s="874"/>
      <c r="BE34" s="870" t="s">
        <v>410</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388</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257</v>
      </c>
      <c r="AG63" s="884"/>
      <c r="AH63" s="884"/>
      <c r="AI63" s="884"/>
      <c r="AJ63" s="885"/>
      <c r="AK63" s="886"/>
      <c r="AL63" s="881"/>
      <c r="AM63" s="881"/>
      <c r="AN63" s="881"/>
      <c r="AO63" s="881"/>
      <c r="AP63" s="884">
        <v>5412</v>
      </c>
      <c r="AQ63" s="884"/>
      <c r="AR63" s="884"/>
      <c r="AS63" s="884"/>
      <c r="AT63" s="884"/>
      <c r="AU63" s="884">
        <v>4807</v>
      </c>
      <c r="AV63" s="884"/>
      <c r="AW63" s="884"/>
      <c r="AX63" s="884"/>
      <c r="AY63" s="884"/>
      <c r="AZ63" s="888"/>
      <c r="BA63" s="888"/>
      <c r="BB63" s="888"/>
      <c r="BC63" s="888"/>
      <c r="BD63" s="888"/>
      <c r="BE63" s="889"/>
      <c r="BF63" s="889"/>
      <c r="BG63" s="889"/>
      <c r="BH63" s="889"/>
      <c r="BI63" s="890"/>
      <c r="BJ63" s="891" t="s">
        <v>390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394</v>
      </c>
      <c r="W66" s="760"/>
      <c r="X66" s="760"/>
      <c r="Y66" s="760"/>
      <c r="Z66" s="761"/>
      <c r="AA66" s="759" t="s">
        <v>416</v>
      </c>
      <c r="AB66" s="760"/>
      <c r="AC66" s="760"/>
      <c r="AD66" s="760"/>
      <c r="AE66" s="761"/>
      <c r="AF66" s="894" t="s">
        <v>417</v>
      </c>
      <c r="AG66" s="855"/>
      <c r="AH66" s="855"/>
      <c r="AI66" s="855"/>
      <c r="AJ66" s="895"/>
      <c r="AK66" s="759" t="s">
        <v>397</v>
      </c>
      <c r="AL66" s="783"/>
      <c r="AM66" s="783"/>
      <c r="AN66" s="783"/>
      <c r="AO66" s="784"/>
      <c r="AP66" s="759" t="s">
        <v>398</v>
      </c>
      <c r="AQ66" s="760"/>
      <c r="AR66" s="760"/>
      <c r="AS66" s="760"/>
      <c r="AT66" s="761"/>
      <c r="AU66" s="759" t="s">
        <v>418</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584</v>
      </c>
      <c r="C68" s="912"/>
      <c r="D68" s="912"/>
      <c r="E68" s="912"/>
      <c r="F68" s="912"/>
      <c r="G68" s="912"/>
      <c r="H68" s="912"/>
      <c r="I68" s="912"/>
      <c r="J68" s="912"/>
      <c r="K68" s="912"/>
      <c r="L68" s="912"/>
      <c r="M68" s="912"/>
      <c r="N68" s="912"/>
      <c r="O68" s="912"/>
      <c r="P68" s="913"/>
      <c r="Q68" s="914">
        <v>297</v>
      </c>
      <c r="R68" s="908"/>
      <c r="S68" s="908"/>
      <c r="T68" s="908"/>
      <c r="U68" s="908"/>
      <c r="V68" s="908">
        <v>272</v>
      </c>
      <c r="W68" s="908"/>
      <c r="X68" s="908"/>
      <c r="Y68" s="908"/>
      <c r="Z68" s="908"/>
      <c r="AA68" s="908">
        <v>25</v>
      </c>
      <c r="AB68" s="908"/>
      <c r="AC68" s="908"/>
      <c r="AD68" s="908"/>
      <c r="AE68" s="908"/>
      <c r="AF68" s="908">
        <v>25</v>
      </c>
      <c r="AG68" s="908"/>
      <c r="AH68" s="908"/>
      <c r="AI68" s="908"/>
      <c r="AJ68" s="908"/>
      <c r="AK68" s="908">
        <v>16</v>
      </c>
      <c r="AL68" s="908"/>
      <c r="AM68" s="908"/>
      <c r="AN68" s="908"/>
      <c r="AO68" s="908"/>
      <c r="AP68" s="908" t="s">
        <v>597</v>
      </c>
      <c r="AQ68" s="908"/>
      <c r="AR68" s="908"/>
      <c r="AS68" s="908"/>
      <c r="AT68" s="908"/>
      <c r="AU68" s="908" t="s">
        <v>581</v>
      </c>
      <c r="AV68" s="908"/>
      <c r="AW68" s="908"/>
      <c r="AX68" s="908"/>
      <c r="AY68" s="908"/>
      <c r="AZ68" s="909" t="s">
        <v>599</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585</v>
      </c>
      <c r="C69" s="916"/>
      <c r="D69" s="916"/>
      <c r="E69" s="916"/>
      <c r="F69" s="916"/>
      <c r="G69" s="916"/>
      <c r="H69" s="916"/>
      <c r="I69" s="916"/>
      <c r="J69" s="916"/>
      <c r="K69" s="916"/>
      <c r="L69" s="916"/>
      <c r="M69" s="916"/>
      <c r="N69" s="916"/>
      <c r="O69" s="916"/>
      <c r="P69" s="917"/>
      <c r="Q69" s="918">
        <v>1886</v>
      </c>
      <c r="R69" s="873"/>
      <c r="S69" s="873"/>
      <c r="T69" s="873"/>
      <c r="U69" s="873"/>
      <c r="V69" s="873">
        <v>1816</v>
      </c>
      <c r="W69" s="873"/>
      <c r="X69" s="873"/>
      <c r="Y69" s="873"/>
      <c r="Z69" s="873"/>
      <c r="AA69" s="873">
        <v>70</v>
      </c>
      <c r="AB69" s="873"/>
      <c r="AC69" s="873"/>
      <c r="AD69" s="873"/>
      <c r="AE69" s="873"/>
      <c r="AF69" s="873">
        <v>70</v>
      </c>
      <c r="AG69" s="873"/>
      <c r="AH69" s="873"/>
      <c r="AI69" s="873"/>
      <c r="AJ69" s="873"/>
      <c r="AK69" s="873" t="s">
        <v>596</v>
      </c>
      <c r="AL69" s="873"/>
      <c r="AM69" s="873"/>
      <c r="AN69" s="873"/>
      <c r="AO69" s="873"/>
      <c r="AP69" s="873">
        <v>3361</v>
      </c>
      <c r="AQ69" s="873"/>
      <c r="AR69" s="873"/>
      <c r="AS69" s="873"/>
      <c r="AT69" s="873"/>
      <c r="AU69" s="873">
        <v>513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586</v>
      </c>
      <c r="C70" s="916"/>
      <c r="D70" s="916"/>
      <c r="E70" s="916"/>
      <c r="F70" s="916"/>
      <c r="G70" s="916"/>
      <c r="H70" s="916"/>
      <c r="I70" s="916"/>
      <c r="J70" s="916"/>
      <c r="K70" s="916"/>
      <c r="L70" s="916"/>
      <c r="M70" s="916"/>
      <c r="N70" s="916"/>
      <c r="O70" s="916"/>
      <c r="P70" s="917"/>
      <c r="Q70" s="918">
        <v>52</v>
      </c>
      <c r="R70" s="873"/>
      <c r="S70" s="873"/>
      <c r="T70" s="873"/>
      <c r="U70" s="873"/>
      <c r="V70" s="873">
        <v>46</v>
      </c>
      <c r="W70" s="873"/>
      <c r="X70" s="873"/>
      <c r="Y70" s="873"/>
      <c r="Z70" s="873"/>
      <c r="AA70" s="873">
        <v>6</v>
      </c>
      <c r="AB70" s="873"/>
      <c r="AC70" s="873"/>
      <c r="AD70" s="873"/>
      <c r="AE70" s="873"/>
      <c r="AF70" s="873">
        <v>6</v>
      </c>
      <c r="AG70" s="873"/>
      <c r="AH70" s="873"/>
      <c r="AI70" s="873"/>
      <c r="AJ70" s="873"/>
      <c r="AK70" s="873" t="s">
        <v>581</v>
      </c>
      <c r="AL70" s="873"/>
      <c r="AM70" s="873"/>
      <c r="AN70" s="873"/>
      <c r="AO70" s="873"/>
      <c r="AP70" s="873" t="s">
        <v>581</v>
      </c>
      <c r="AQ70" s="873"/>
      <c r="AR70" s="873"/>
      <c r="AS70" s="873"/>
      <c r="AT70" s="873"/>
      <c r="AU70" s="873" t="s">
        <v>597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587</v>
      </c>
      <c r="C71" s="916"/>
      <c r="D71" s="916"/>
      <c r="E71" s="916"/>
      <c r="F71" s="916"/>
      <c r="G71" s="916"/>
      <c r="H71" s="916"/>
      <c r="I71" s="916"/>
      <c r="J71" s="916"/>
      <c r="K71" s="916"/>
      <c r="L71" s="916"/>
      <c r="M71" s="916"/>
      <c r="N71" s="916"/>
      <c r="O71" s="916"/>
      <c r="P71" s="917"/>
      <c r="Q71" s="918">
        <v>363</v>
      </c>
      <c r="R71" s="873"/>
      <c r="S71" s="873"/>
      <c r="T71" s="873"/>
      <c r="U71" s="873"/>
      <c r="V71" s="873">
        <v>317</v>
      </c>
      <c r="W71" s="873"/>
      <c r="X71" s="873"/>
      <c r="Y71" s="873"/>
      <c r="Z71" s="873"/>
      <c r="AA71" s="873">
        <v>46</v>
      </c>
      <c r="AB71" s="873"/>
      <c r="AC71" s="873"/>
      <c r="AD71" s="873"/>
      <c r="AE71" s="873"/>
      <c r="AF71" s="873">
        <v>46</v>
      </c>
      <c r="AG71" s="873"/>
      <c r="AH71" s="873"/>
      <c r="AI71" s="873"/>
      <c r="AJ71" s="873"/>
      <c r="AK71" s="873" t="s">
        <v>596</v>
      </c>
      <c r="AL71" s="873"/>
      <c r="AM71" s="873"/>
      <c r="AN71" s="873"/>
      <c r="AO71" s="873"/>
      <c r="AP71" s="873">
        <v>627</v>
      </c>
      <c r="AQ71" s="873"/>
      <c r="AR71" s="873"/>
      <c r="AS71" s="873"/>
      <c r="AT71" s="873"/>
      <c r="AU71" s="873" t="s">
        <v>598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588</v>
      </c>
      <c r="C72" s="916"/>
      <c r="D72" s="916"/>
      <c r="E72" s="916"/>
      <c r="F72" s="916"/>
      <c r="G72" s="916"/>
      <c r="H72" s="916"/>
      <c r="I72" s="916"/>
      <c r="J72" s="916"/>
      <c r="K72" s="916"/>
      <c r="L72" s="916"/>
      <c r="M72" s="916"/>
      <c r="N72" s="916"/>
      <c r="O72" s="916"/>
      <c r="P72" s="917"/>
      <c r="Q72" s="918">
        <v>420</v>
      </c>
      <c r="R72" s="873"/>
      <c r="S72" s="873"/>
      <c r="T72" s="873"/>
      <c r="U72" s="873"/>
      <c r="V72" s="873">
        <v>358</v>
      </c>
      <c r="W72" s="873"/>
      <c r="X72" s="873"/>
      <c r="Y72" s="873"/>
      <c r="Z72" s="873"/>
      <c r="AA72" s="873">
        <v>63</v>
      </c>
      <c r="AB72" s="873"/>
      <c r="AC72" s="873"/>
      <c r="AD72" s="873"/>
      <c r="AE72" s="873"/>
      <c r="AF72" s="873">
        <v>63</v>
      </c>
      <c r="AG72" s="873"/>
      <c r="AH72" s="873"/>
      <c r="AI72" s="873"/>
      <c r="AJ72" s="873"/>
      <c r="AK72" s="873">
        <v>83</v>
      </c>
      <c r="AL72" s="873"/>
      <c r="AM72" s="873"/>
      <c r="AN72" s="873"/>
      <c r="AO72" s="873"/>
      <c r="AP72" s="873" t="s">
        <v>581</v>
      </c>
      <c r="AQ72" s="873"/>
      <c r="AR72" s="873"/>
      <c r="AS72" s="873"/>
      <c r="AT72" s="873"/>
      <c r="AU72" s="873" t="s">
        <v>583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589</v>
      </c>
      <c r="C73" s="916"/>
      <c r="D73" s="916"/>
      <c r="E73" s="916"/>
      <c r="F73" s="916"/>
      <c r="G73" s="916"/>
      <c r="H73" s="916"/>
      <c r="I73" s="916"/>
      <c r="J73" s="916"/>
      <c r="K73" s="916"/>
      <c r="L73" s="916"/>
      <c r="M73" s="916"/>
      <c r="N73" s="916"/>
      <c r="O73" s="916"/>
      <c r="P73" s="917"/>
      <c r="Q73" s="918">
        <v>6144</v>
      </c>
      <c r="R73" s="873"/>
      <c r="S73" s="873"/>
      <c r="T73" s="873"/>
      <c r="U73" s="873"/>
      <c r="V73" s="873">
        <v>5783</v>
      </c>
      <c r="W73" s="873"/>
      <c r="X73" s="873"/>
      <c r="Y73" s="873"/>
      <c r="Z73" s="873"/>
      <c r="AA73" s="873">
        <v>361</v>
      </c>
      <c r="AB73" s="873"/>
      <c r="AC73" s="873"/>
      <c r="AD73" s="873"/>
      <c r="AE73" s="873"/>
      <c r="AF73" s="873">
        <v>361</v>
      </c>
      <c r="AG73" s="873"/>
      <c r="AH73" s="873"/>
      <c r="AI73" s="873"/>
      <c r="AJ73" s="873"/>
      <c r="AK73" s="873" t="s">
        <v>581</v>
      </c>
      <c r="AL73" s="873"/>
      <c r="AM73" s="873"/>
      <c r="AN73" s="873"/>
      <c r="AO73" s="873"/>
      <c r="AP73" s="873" t="s">
        <v>583</v>
      </c>
      <c r="AQ73" s="873"/>
      <c r="AR73" s="873"/>
      <c r="AS73" s="873"/>
      <c r="AT73" s="873"/>
      <c r="AU73" s="873" t="s">
        <v>581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590</v>
      </c>
      <c r="C74" s="916"/>
      <c r="D74" s="916"/>
      <c r="E74" s="916"/>
      <c r="F74" s="916"/>
      <c r="G74" s="916"/>
      <c r="H74" s="916"/>
      <c r="I74" s="916"/>
      <c r="J74" s="916"/>
      <c r="K74" s="916"/>
      <c r="L74" s="916"/>
      <c r="M74" s="916"/>
      <c r="N74" s="916"/>
      <c r="O74" s="916"/>
      <c r="P74" s="917"/>
      <c r="Q74" s="918">
        <v>1622</v>
      </c>
      <c r="R74" s="873"/>
      <c r="S74" s="873"/>
      <c r="T74" s="873"/>
      <c r="U74" s="873"/>
      <c r="V74" s="873">
        <v>1584</v>
      </c>
      <c r="W74" s="873"/>
      <c r="X74" s="873"/>
      <c r="Y74" s="873"/>
      <c r="Z74" s="873"/>
      <c r="AA74" s="873">
        <v>38</v>
      </c>
      <c r="AB74" s="873"/>
      <c r="AC74" s="873"/>
      <c r="AD74" s="873"/>
      <c r="AE74" s="873"/>
      <c r="AF74" s="873">
        <v>38</v>
      </c>
      <c r="AG74" s="873"/>
      <c r="AH74" s="873"/>
      <c r="AI74" s="873"/>
      <c r="AJ74" s="873"/>
      <c r="AK74" s="873" t="s">
        <v>597</v>
      </c>
      <c r="AL74" s="873"/>
      <c r="AM74" s="873"/>
      <c r="AN74" s="873"/>
      <c r="AO74" s="873"/>
      <c r="AP74" s="873" t="s">
        <v>581</v>
      </c>
      <c r="AQ74" s="873"/>
      <c r="AR74" s="873"/>
      <c r="AS74" s="873"/>
      <c r="AT74" s="873"/>
      <c r="AU74" s="873" t="s">
        <v>581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591</v>
      </c>
      <c r="C75" s="916"/>
      <c r="D75" s="916"/>
      <c r="E75" s="916"/>
      <c r="F75" s="916"/>
      <c r="G75" s="916"/>
      <c r="H75" s="916"/>
      <c r="I75" s="916"/>
      <c r="J75" s="916"/>
      <c r="K75" s="916"/>
      <c r="L75" s="916"/>
      <c r="M75" s="916"/>
      <c r="N75" s="916"/>
      <c r="O75" s="916"/>
      <c r="P75" s="917"/>
      <c r="Q75" s="921">
        <v>5</v>
      </c>
      <c r="R75" s="922"/>
      <c r="S75" s="922"/>
      <c r="T75" s="922"/>
      <c r="U75" s="872"/>
      <c r="V75" s="923">
        <v>4</v>
      </c>
      <c r="W75" s="922"/>
      <c r="X75" s="922"/>
      <c r="Y75" s="922"/>
      <c r="Z75" s="872"/>
      <c r="AA75" s="923">
        <v>1</v>
      </c>
      <c r="AB75" s="922"/>
      <c r="AC75" s="922"/>
      <c r="AD75" s="922"/>
      <c r="AE75" s="872"/>
      <c r="AF75" s="923">
        <v>1</v>
      </c>
      <c r="AG75" s="922"/>
      <c r="AH75" s="922"/>
      <c r="AI75" s="922"/>
      <c r="AJ75" s="872"/>
      <c r="AK75" s="923" t="s">
        <v>581</v>
      </c>
      <c r="AL75" s="922"/>
      <c r="AM75" s="922"/>
      <c r="AN75" s="922"/>
      <c r="AO75" s="872"/>
      <c r="AP75" s="923" t="s">
        <v>581</v>
      </c>
      <c r="AQ75" s="922"/>
      <c r="AR75" s="922"/>
      <c r="AS75" s="922"/>
      <c r="AT75" s="872"/>
      <c r="AU75" s="923" t="s">
        <v>596</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592</v>
      </c>
      <c r="C76" s="916"/>
      <c r="D76" s="916"/>
      <c r="E76" s="916"/>
      <c r="F76" s="916"/>
      <c r="G76" s="916"/>
      <c r="H76" s="916"/>
      <c r="I76" s="916"/>
      <c r="J76" s="916"/>
      <c r="K76" s="916"/>
      <c r="L76" s="916"/>
      <c r="M76" s="916"/>
      <c r="N76" s="916"/>
      <c r="O76" s="916"/>
      <c r="P76" s="917"/>
      <c r="Q76" s="921">
        <v>14</v>
      </c>
      <c r="R76" s="922"/>
      <c r="S76" s="922"/>
      <c r="T76" s="922"/>
      <c r="U76" s="872"/>
      <c r="V76" s="923">
        <v>12</v>
      </c>
      <c r="W76" s="922"/>
      <c r="X76" s="922"/>
      <c r="Y76" s="922"/>
      <c r="Z76" s="872"/>
      <c r="AA76" s="923">
        <v>2</v>
      </c>
      <c r="AB76" s="922"/>
      <c r="AC76" s="922"/>
      <c r="AD76" s="922"/>
      <c r="AE76" s="872"/>
      <c r="AF76" s="923">
        <v>2</v>
      </c>
      <c r="AG76" s="922"/>
      <c r="AH76" s="922"/>
      <c r="AI76" s="922"/>
      <c r="AJ76" s="872"/>
      <c r="AK76" s="923" t="s">
        <v>581</v>
      </c>
      <c r="AL76" s="922"/>
      <c r="AM76" s="922"/>
      <c r="AN76" s="922"/>
      <c r="AO76" s="872"/>
      <c r="AP76" s="923" t="s">
        <v>581</v>
      </c>
      <c r="AQ76" s="922"/>
      <c r="AR76" s="922"/>
      <c r="AS76" s="922"/>
      <c r="AT76" s="872"/>
      <c r="AU76" s="923" t="s">
        <v>581</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593</v>
      </c>
      <c r="C77" s="916"/>
      <c r="D77" s="916"/>
      <c r="E77" s="916"/>
      <c r="F77" s="916"/>
      <c r="G77" s="916"/>
      <c r="H77" s="916"/>
      <c r="I77" s="916"/>
      <c r="J77" s="916"/>
      <c r="K77" s="916"/>
      <c r="L77" s="916"/>
      <c r="M77" s="916"/>
      <c r="N77" s="916"/>
      <c r="O77" s="916"/>
      <c r="P77" s="917"/>
      <c r="Q77" s="921">
        <v>1122</v>
      </c>
      <c r="R77" s="922"/>
      <c r="S77" s="922"/>
      <c r="T77" s="922"/>
      <c r="U77" s="872"/>
      <c r="V77" s="923">
        <v>1079</v>
      </c>
      <c r="W77" s="922"/>
      <c r="X77" s="922"/>
      <c r="Y77" s="922"/>
      <c r="Z77" s="872"/>
      <c r="AA77" s="923">
        <v>43</v>
      </c>
      <c r="AB77" s="922"/>
      <c r="AC77" s="922"/>
      <c r="AD77" s="922"/>
      <c r="AE77" s="872"/>
      <c r="AF77" s="923">
        <v>43</v>
      </c>
      <c r="AG77" s="922"/>
      <c r="AH77" s="922"/>
      <c r="AI77" s="922"/>
      <c r="AJ77" s="872"/>
      <c r="AK77" s="923">
        <v>560</v>
      </c>
      <c r="AL77" s="922"/>
      <c r="AM77" s="922"/>
      <c r="AN77" s="922"/>
      <c r="AO77" s="872"/>
      <c r="AP77" s="923" t="s">
        <v>581</v>
      </c>
      <c r="AQ77" s="922"/>
      <c r="AR77" s="922"/>
      <c r="AS77" s="922"/>
      <c r="AT77" s="872"/>
      <c r="AU77" s="923" t="s">
        <v>581</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594</v>
      </c>
      <c r="C78" s="916"/>
      <c r="D78" s="916"/>
      <c r="E78" s="916"/>
      <c r="F78" s="916"/>
      <c r="G78" s="916"/>
      <c r="H78" s="916"/>
      <c r="I78" s="916"/>
      <c r="J78" s="916"/>
      <c r="K78" s="916"/>
      <c r="L78" s="916"/>
      <c r="M78" s="916"/>
      <c r="N78" s="916"/>
      <c r="O78" s="916"/>
      <c r="P78" s="917"/>
      <c r="Q78" s="918">
        <v>1204</v>
      </c>
      <c r="R78" s="873"/>
      <c r="S78" s="873"/>
      <c r="T78" s="873"/>
      <c r="U78" s="873"/>
      <c r="V78" s="873">
        <v>1139</v>
      </c>
      <c r="W78" s="873"/>
      <c r="X78" s="873"/>
      <c r="Y78" s="873"/>
      <c r="Z78" s="873"/>
      <c r="AA78" s="873">
        <v>65</v>
      </c>
      <c r="AB78" s="873"/>
      <c r="AC78" s="873"/>
      <c r="AD78" s="873"/>
      <c r="AE78" s="873"/>
      <c r="AF78" s="873">
        <v>65</v>
      </c>
      <c r="AG78" s="873"/>
      <c r="AH78" s="873"/>
      <c r="AI78" s="873"/>
      <c r="AJ78" s="873"/>
      <c r="AK78" s="873" t="s">
        <v>581</v>
      </c>
      <c r="AL78" s="873"/>
      <c r="AM78" s="873"/>
      <c r="AN78" s="873"/>
      <c r="AO78" s="873"/>
      <c r="AP78" s="873" t="s">
        <v>598</v>
      </c>
      <c r="AQ78" s="873"/>
      <c r="AR78" s="873"/>
      <c r="AS78" s="873"/>
      <c r="AT78" s="873"/>
      <c r="AU78" s="873" t="s">
        <v>581</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595</v>
      </c>
      <c r="C79" s="916"/>
      <c r="D79" s="916"/>
      <c r="E79" s="916"/>
      <c r="F79" s="916"/>
      <c r="G79" s="916"/>
      <c r="H79" s="916"/>
      <c r="I79" s="916"/>
      <c r="J79" s="916"/>
      <c r="K79" s="916"/>
      <c r="L79" s="916"/>
      <c r="M79" s="916"/>
      <c r="N79" s="916"/>
      <c r="O79" s="916"/>
      <c r="P79" s="917"/>
      <c r="Q79" s="918">
        <v>271218</v>
      </c>
      <c r="R79" s="873"/>
      <c r="S79" s="873"/>
      <c r="T79" s="873"/>
      <c r="U79" s="873"/>
      <c r="V79" s="873">
        <v>266820</v>
      </c>
      <c r="W79" s="873"/>
      <c r="X79" s="873"/>
      <c r="Y79" s="873"/>
      <c r="Z79" s="873"/>
      <c r="AA79" s="873">
        <v>4398</v>
      </c>
      <c r="AB79" s="873"/>
      <c r="AC79" s="873"/>
      <c r="AD79" s="873"/>
      <c r="AE79" s="873"/>
      <c r="AF79" s="873">
        <v>4398</v>
      </c>
      <c r="AG79" s="873"/>
      <c r="AH79" s="873"/>
      <c r="AI79" s="873"/>
      <c r="AJ79" s="873"/>
      <c r="AK79" s="873">
        <v>1324</v>
      </c>
      <c r="AL79" s="873"/>
      <c r="AM79" s="873"/>
      <c r="AN79" s="873"/>
      <c r="AO79" s="873"/>
      <c r="AP79" s="873" t="s">
        <v>581</v>
      </c>
      <c r="AQ79" s="873"/>
      <c r="AR79" s="873"/>
      <c r="AS79" s="873"/>
      <c r="AT79" s="873"/>
      <c r="AU79" s="873" t="s">
        <v>596</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388</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5118</v>
      </c>
      <c r="AG88" s="884"/>
      <c r="AH88" s="884"/>
      <c r="AI88" s="884"/>
      <c r="AJ88" s="884"/>
      <c r="AK88" s="881"/>
      <c r="AL88" s="881"/>
      <c r="AM88" s="881"/>
      <c r="AN88" s="881"/>
      <c r="AO88" s="881"/>
      <c r="AP88" s="884">
        <v>3988</v>
      </c>
      <c r="AQ88" s="884"/>
      <c r="AR88" s="884"/>
      <c r="AS88" s="884"/>
      <c r="AT88" s="884"/>
      <c r="AU88" s="884">
        <v>513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123</v>
      </c>
      <c r="CS102" s="892"/>
      <c r="CT102" s="892"/>
      <c r="CU102" s="892"/>
      <c r="CV102" s="935"/>
      <c r="CW102" s="934">
        <v>6</v>
      </c>
      <c r="CX102" s="892"/>
      <c r="CY102" s="892"/>
      <c r="CZ102" s="892"/>
      <c r="DA102" s="935"/>
      <c r="DB102" s="934">
        <v>211</v>
      </c>
      <c r="DC102" s="892"/>
      <c r="DD102" s="892"/>
      <c r="DE102" s="892"/>
      <c r="DF102" s="935"/>
      <c r="DG102" s="934" t="s">
        <v>597</v>
      </c>
      <c r="DH102" s="892"/>
      <c r="DI102" s="892"/>
      <c r="DJ102" s="892"/>
      <c r="DK102" s="935"/>
      <c r="DL102" s="934" t="s">
        <v>581</v>
      </c>
      <c r="DM102" s="892"/>
      <c r="DN102" s="892"/>
      <c r="DO102" s="892"/>
      <c r="DP102" s="935"/>
      <c r="DQ102" s="934" t="s">
        <v>581</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307</v>
      </c>
      <c r="AG109" s="937"/>
      <c r="AH109" s="937"/>
      <c r="AI109" s="937"/>
      <c r="AJ109" s="938"/>
      <c r="AK109" s="936" t="s">
        <v>306</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307</v>
      </c>
      <c r="BW109" s="937"/>
      <c r="BX109" s="937"/>
      <c r="BY109" s="937"/>
      <c r="BZ109" s="938"/>
      <c r="CA109" s="936" t="s">
        <v>306</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307</v>
      </c>
      <c r="DM109" s="937"/>
      <c r="DN109" s="937"/>
      <c r="DO109" s="937"/>
      <c r="DP109" s="938"/>
      <c r="DQ109" s="936" t="s">
        <v>306</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555245</v>
      </c>
      <c r="AB110" s="944"/>
      <c r="AC110" s="944"/>
      <c r="AD110" s="944"/>
      <c r="AE110" s="945"/>
      <c r="AF110" s="946">
        <v>572460</v>
      </c>
      <c r="AG110" s="944"/>
      <c r="AH110" s="944"/>
      <c r="AI110" s="944"/>
      <c r="AJ110" s="945"/>
      <c r="AK110" s="946">
        <v>579035</v>
      </c>
      <c r="AL110" s="944"/>
      <c r="AM110" s="944"/>
      <c r="AN110" s="944"/>
      <c r="AO110" s="945"/>
      <c r="AP110" s="947">
        <v>16.2</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6227555</v>
      </c>
      <c r="BR110" s="979"/>
      <c r="BS110" s="979"/>
      <c r="BT110" s="979"/>
      <c r="BU110" s="979"/>
      <c r="BV110" s="979">
        <v>6680894</v>
      </c>
      <c r="BW110" s="979"/>
      <c r="BX110" s="979"/>
      <c r="BY110" s="979"/>
      <c r="BZ110" s="979"/>
      <c r="CA110" s="979">
        <v>6760098</v>
      </c>
      <c r="CB110" s="979"/>
      <c r="CC110" s="979"/>
      <c r="CD110" s="979"/>
      <c r="CE110" s="979"/>
      <c r="CF110" s="993">
        <v>188.7</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435</v>
      </c>
      <c r="DH110" s="979"/>
      <c r="DI110" s="979"/>
      <c r="DJ110" s="979"/>
      <c r="DK110" s="979"/>
      <c r="DL110" s="979" t="s">
        <v>129</v>
      </c>
      <c r="DM110" s="979"/>
      <c r="DN110" s="979"/>
      <c r="DO110" s="979"/>
      <c r="DP110" s="979"/>
      <c r="DQ110" s="979" t="s">
        <v>435</v>
      </c>
      <c r="DR110" s="979"/>
      <c r="DS110" s="979"/>
      <c r="DT110" s="979"/>
      <c r="DU110" s="979"/>
      <c r="DV110" s="980" t="s">
        <v>129</v>
      </c>
      <c r="DW110" s="980"/>
      <c r="DX110" s="980"/>
      <c r="DY110" s="980"/>
      <c r="DZ110" s="981"/>
    </row>
    <row r="111" spans="1:131" s="246" customFormat="1" ht="26.25" customHeight="1">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437</v>
      </c>
      <c r="AB111" s="986"/>
      <c r="AC111" s="986"/>
      <c r="AD111" s="986"/>
      <c r="AE111" s="987"/>
      <c r="AF111" s="988" t="s">
        <v>437</v>
      </c>
      <c r="AG111" s="986"/>
      <c r="AH111" s="986"/>
      <c r="AI111" s="986"/>
      <c r="AJ111" s="987"/>
      <c r="AK111" s="988" t="s">
        <v>129</v>
      </c>
      <c r="AL111" s="986"/>
      <c r="AM111" s="986"/>
      <c r="AN111" s="986"/>
      <c r="AO111" s="987"/>
      <c r="AP111" s="989" t="s">
        <v>438</v>
      </c>
      <c r="AQ111" s="990"/>
      <c r="AR111" s="990"/>
      <c r="AS111" s="990"/>
      <c r="AT111" s="991"/>
      <c r="AU111" s="952"/>
      <c r="AV111" s="953"/>
      <c r="AW111" s="953"/>
      <c r="AX111" s="953"/>
      <c r="AY111" s="953"/>
      <c r="AZ111" s="1001" t="s">
        <v>439</v>
      </c>
      <c r="BA111" s="1002"/>
      <c r="BB111" s="1002"/>
      <c r="BC111" s="1002"/>
      <c r="BD111" s="1002"/>
      <c r="BE111" s="1002"/>
      <c r="BF111" s="1002"/>
      <c r="BG111" s="1002"/>
      <c r="BH111" s="1002"/>
      <c r="BI111" s="1002"/>
      <c r="BJ111" s="1002"/>
      <c r="BK111" s="1002"/>
      <c r="BL111" s="1002"/>
      <c r="BM111" s="1002"/>
      <c r="BN111" s="1002"/>
      <c r="BO111" s="1002"/>
      <c r="BP111" s="1003"/>
      <c r="BQ111" s="971">
        <v>560120</v>
      </c>
      <c r="BR111" s="972"/>
      <c r="BS111" s="972"/>
      <c r="BT111" s="972"/>
      <c r="BU111" s="972"/>
      <c r="BV111" s="972">
        <v>496786</v>
      </c>
      <c r="BW111" s="972"/>
      <c r="BX111" s="972"/>
      <c r="BY111" s="972"/>
      <c r="BZ111" s="972"/>
      <c r="CA111" s="972">
        <v>408124</v>
      </c>
      <c r="CB111" s="972"/>
      <c r="CC111" s="972"/>
      <c r="CD111" s="972"/>
      <c r="CE111" s="972"/>
      <c r="CF111" s="966">
        <v>11.4</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129</v>
      </c>
      <c r="DH111" s="972"/>
      <c r="DI111" s="972"/>
      <c r="DJ111" s="972"/>
      <c r="DK111" s="972"/>
      <c r="DL111" s="972" t="s">
        <v>437</v>
      </c>
      <c r="DM111" s="972"/>
      <c r="DN111" s="972"/>
      <c r="DO111" s="972"/>
      <c r="DP111" s="972"/>
      <c r="DQ111" s="972" t="s">
        <v>435</v>
      </c>
      <c r="DR111" s="972"/>
      <c r="DS111" s="972"/>
      <c r="DT111" s="972"/>
      <c r="DU111" s="972"/>
      <c r="DV111" s="973" t="s">
        <v>435</v>
      </c>
      <c r="DW111" s="973"/>
      <c r="DX111" s="973"/>
      <c r="DY111" s="973"/>
      <c r="DZ111" s="974"/>
    </row>
    <row r="112" spans="1:131" s="246" customFormat="1" ht="26.25" customHeight="1">
      <c r="A112" s="1004" t="s">
        <v>441</v>
      </c>
      <c r="B112" s="1005"/>
      <c r="C112" s="1002" t="s">
        <v>442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129</v>
      </c>
      <c r="AB112" s="1011"/>
      <c r="AC112" s="1011"/>
      <c r="AD112" s="1011"/>
      <c r="AE112" s="1012"/>
      <c r="AF112" s="1013" t="s">
        <v>129</v>
      </c>
      <c r="AG112" s="1011"/>
      <c r="AH112" s="1011"/>
      <c r="AI112" s="1011"/>
      <c r="AJ112" s="1012"/>
      <c r="AK112" s="1013" t="s">
        <v>438</v>
      </c>
      <c r="AL112" s="1011"/>
      <c r="AM112" s="1011"/>
      <c r="AN112" s="1011"/>
      <c r="AO112" s="1012"/>
      <c r="AP112" s="1014" t="s">
        <v>437</v>
      </c>
      <c r="AQ112" s="1015"/>
      <c r="AR112" s="1015"/>
      <c r="AS112" s="1015"/>
      <c r="AT112" s="1016"/>
      <c r="AU112" s="952"/>
      <c r="AV112" s="953"/>
      <c r="AW112" s="953"/>
      <c r="AX112" s="953"/>
      <c r="AY112" s="953"/>
      <c r="AZ112" s="1001" t="s">
        <v>443</v>
      </c>
      <c r="BA112" s="1002"/>
      <c r="BB112" s="1002"/>
      <c r="BC112" s="1002"/>
      <c r="BD112" s="1002"/>
      <c r="BE112" s="1002"/>
      <c r="BF112" s="1002"/>
      <c r="BG112" s="1002"/>
      <c r="BH112" s="1002"/>
      <c r="BI112" s="1002"/>
      <c r="BJ112" s="1002"/>
      <c r="BK112" s="1002"/>
      <c r="BL112" s="1002"/>
      <c r="BM112" s="1002"/>
      <c r="BN112" s="1002"/>
      <c r="BO112" s="1002"/>
      <c r="BP112" s="1003"/>
      <c r="BQ112" s="971">
        <v>5270341</v>
      </c>
      <c r="BR112" s="972"/>
      <c r="BS112" s="972"/>
      <c r="BT112" s="972"/>
      <c r="BU112" s="972"/>
      <c r="BV112" s="972">
        <v>5157723</v>
      </c>
      <c r="BW112" s="972"/>
      <c r="BX112" s="972"/>
      <c r="BY112" s="972"/>
      <c r="BZ112" s="972"/>
      <c r="CA112" s="972">
        <v>4806777</v>
      </c>
      <c r="CB112" s="972"/>
      <c r="CC112" s="972"/>
      <c r="CD112" s="972"/>
      <c r="CE112" s="972"/>
      <c r="CF112" s="966">
        <v>134.1</v>
      </c>
      <c r="CG112" s="967"/>
      <c r="CH112" s="967"/>
      <c r="CI112" s="967"/>
      <c r="CJ112" s="967"/>
      <c r="CK112" s="997"/>
      <c r="CL112" s="998"/>
      <c r="CM112" s="968" t="s">
        <v>444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508629</v>
      </c>
      <c r="DH112" s="972"/>
      <c r="DI112" s="972"/>
      <c r="DJ112" s="972"/>
      <c r="DK112" s="972"/>
      <c r="DL112" s="972">
        <v>455364</v>
      </c>
      <c r="DM112" s="972"/>
      <c r="DN112" s="972"/>
      <c r="DO112" s="972"/>
      <c r="DP112" s="972"/>
      <c r="DQ112" s="972">
        <v>399437</v>
      </c>
      <c r="DR112" s="972"/>
      <c r="DS112" s="972"/>
      <c r="DT112" s="972"/>
      <c r="DU112" s="972"/>
      <c r="DV112" s="973">
        <v>11.1</v>
      </c>
      <c r="DW112" s="973"/>
      <c r="DX112" s="973"/>
      <c r="DY112" s="973"/>
      <c r="DZ112" s="974"/>
    </row>
    <row r="113" spans="1:130" s="246" customFormat="1" ht="26.25" customHeight="1">
      <c r="A113" s="1006"/>
      <c r="B113" s="1007"/>
      <c r="C113" s="1002" t="s">
        <v>445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463795</v>
      </c>
      <c r="AB113" s="986"/>
      <c r="AC113" s="986"/>
      <c r="AD113" s="986"/>
      <c r="AE113" s="987"/>
      <c r="AF113" s="988">
        <v>453128</v>
      </c>
      <c r="AG113" s="986"/>
      <c r="AH113" s="986"/>
      <c r="AI113" s="986"/>
      <c r="AJ113" s="987"/>
      <c r="AK113" s="988">
        <v>463682</v>
      </c>
      <c r="AL113" s="986"/>
      <c r="AM113" s="986"/>
      <c r="AN113" s="986"/>
      <c r="AO113" s="987"/>
      <c r="AP113" s="989">
        <v>12.9</v>
      </c>
      <c r="AQ113" s="990"/>
      <c r="AR113" s="990"/>
      <c r="AS113" s="990"/>
      <c r="AT113" s="991"/>
      <c r="AU113" s="952"/>
      <c r="AV113" s="953"/>
      <c r="AW113" s="953"/>
      <c r="AX113" s="953"/>
      <c r="AY113" s="953"/>
      <c r="AZ113" s="1001" t="s">
        <v>446</v>
      </c>
      <c r="BA113" s="1002"/>
      <c r="BB113" s="1002"/>
      <c r="BC113" s="1002"/>
      <c r="BD113" s="1002"/>
      <c r="BE113" s="1002"/>
      <c r="BF113" s="1002"/>
      <c r="BG113" s="1002"/>
      <c r="BH113" s="1002"/>
      <c r="BI113" s="1002"/>
      <c r="BJ113" s="1002"/>
      <c r="BK113" s="1002"/>
      <c r="BL113" s="1002"/>
      <c r="BM113" s="1002"/>
      <c r="BN113" s="1002"/>
      <c r="BO113" s="1002"/>
      <c r="BP113" s="1003"/>
      <c r="BQ113" s="971">
        <v>566571</v>
      </c>
      <c r="BR113" s="972"/>
      <c r="BS113" s="972"/>
      <c r="BT113" s="972"/>
      <c r="BU113" s="972"/>
      <c r="BV113" s="972">
        <v>560500</v>
      </c>
      <c r="BW113" s="972"/>
      <c r="BX113" s="972"/>
      <c r="BY113" s="972"/>
      <c r="BZ113" s="972"/>
      <c r="CA113" s="972">
        <v>513440</v>
      </c>
      <c r="CB113" s="972"/>
      <c r="CC113" s="972"/>
      <c r="CD113" s="972"/>
      <c r="CE113" s="972"/>
      <c r="CF113" s="966">
        <v>14.3</v>
      </c>
      <c r="CG113" s="967"/>
      <c r="CH113" s="967"/>
      <c r="CI113" s="967"/>
      <c r="CJ113" s="967"/>
      <c r="CK113" s="997"/>
      <c r="CL113" s="998"/>
      <c r="CM113" s="968" t="s">
        <v>447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437</v>
      </c>
      <c r="DH113" s="1011"/>
      <c r="DI113" s="1011"/>
      <c r="DJ113" s="1011"/>
      <c r="DK113" s="1012"/>
      <c r="DL113" s="1013" t="s">
        <v>437</v>
      </c>
      <c r="DM113" s="1011"/>
      <c r="DN113" s="1011"/>
      <c r="DO113" s="1011"/>
      <c r="DP113" s="1012"/>
      <c r="DQ113" s="1013" t="s">
        <v>435</v>
      </c>
      <c r="DR113" s="1011"/>
      <c r="DS113" s="1011"/>
      <c r="DT113" s="1011"/>
      <c r="DU113" s="1012"/>
      <c r="DV113" s="1014" t="s">
        <v>129</v>
      </c>
      <c r="DW113" s="1015"/>
      <c r="DX113" s="1015"/>
      <c r="DY113" s="1015"/>
      <c r="DZ113" s="1016"/>
    </row>
    <row r="114" spans="1:130" s="246" customFormat="1" ht="26.25" customHeight="1">
      <c r="A114" s="1006"/>
      <c r="B114" s="1007"/>
      <c r="C114" s="1002" t="s">
        <v>448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40273</v>
      </c>
      <c r="AB114" s="1011"/>
      <c r="AC114" s="1011"/>
      <c r="AD114" s="1011"/>
      <c r="AE114" s="1012"/>
      <c r="AF114" s="1013">
        <v>45122</v>
      </c>
      <c r="AG114" s="1011"/>
      <c r="AH114" s="1011"/>
      <c r="AI114" s="1011"/>
      <c r="AJ114" s="1012"/>
      <c r="AK114" s="1013">
        <v>64474</v>
      </c>
      <c r="AL114" s="1011"/>
      <c r="AM114" s="1011"/>
      <c r="AN114" s="1011"/>
      <c r="AO114" s="1012"/>
      <c r="AP114" s="1014">
        <v>1.8</v>
      </c>
      <c r="AQ114" s="1015"/>
      <c r="AR114" s="1015"/>
      <c r="AS114" s="1015"/>
      <c r="AT114" s="1016"/>
      <c r="AU114" s="952"/>
      <c r="AV114" s="953"/>
      <c r="AW114" s="953"/>
      <c r="AX114" s="953"/>
      <c r="AY114" s="953"/>
      <c r="AZ114" s="1001" t="s">
        <v>449</v>
      </c>
      <c r="BA114" s="1002"/>
      <c r="BB114" s="1002"/>
      <c r="BC114" s="1002"/>
      <c r="BD114" s="1002"/>
      <c r="BE114" s="1002"/>
      <c r="BF114" s="1002"/>
      <c r="BG114" s="1002"/>
      <c r="BH114" s="1002"/>
      <c r="BI114" s="1002"/>
      <c r="BJ114" s="1002"/>
      <c r="BK114" s="1002"/>
      <c r="BL114" s="1002"/>
      <c r="BM114" s="1002"/>
      <c r="BN114" s="1002"/>
      <c r="BO114" s="1002"/>
      <c r="BP114" s="1003"/>
      <c r="BQ114" s="971">
        <v>791447</v>
      </c>
      <c r="BR114" s="972"/>
      <c r="BS114" s="972"/>
      <c r="BT114" s="972"/>
      <c r="BU114" s="972"/>
      <c r="BV114" s="972">
        <v>846984</v>
      </c>
      <c r="BW114" s="972"/>
      <c r="BX114" s="972"/>
      <c r="BY114" s="972"/>
      <c r="BZ114" s="972"/>
      <c r="CA114" s="972">
        <v>902579</v>
      </c>
      <c r="CB114" s="972"/>
      <c r="CC114" s="972"/>
      <c r="CD114" s="972"/>
      <c r="CE114" s="972"/>
      <c r="CF114" s="966">
        <v>25.2</v>
      </c>
      <c r="CG114" s="967"/>
      <c r="CH114" s="967"/>
      <c r="CI114" s="967"/>
      <c r="CJ114" s="967"/>
      <c r="CK114" s="997"/>
      <c r="CL114" s="998"/>
      <c r="CM114" s="968" t="s">
        <v>450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438</v>
      </c>
      <c r="DH114" s="1011"/>
      <c r="DI114" s="1011"/>
      <c r="DJ114" s="1011"/>
      <c r="DK114" s="1012"/>
      <c r="DL114" s="1013" t="s">
        <v>438</v>
      </c>
      <c r="DM114" s="1011"/>
      <c r="DN114" s="1011"/>
      <c r="DO114" s="1011"/>
      <c r="DP114" s="1012"/>
      <c r="DQ114" s="1013" t="s">
        <v>438</v>
      </c>
      <c r="DR114" s="1011"/>
      <c r="DS114" s="1011"/>
      <c r="DT114" s="1011"/>
      <c r="DU114" s="1012"/>
      <c r="DV114" s="1014" t="s">
        <v>437</v>
      </c>
      <c r="DW114" s="1015"/>
      <c r="DX114" s="1015"/>
      <c r="DY114" s="1015"/>
      <c r="DZ114" s="1016"/>
    </row>
    <row r="115" spans="1:130" s="246" customFormat="1" ht="26.25" customHeight="1">
      <c r="A115" s="1006"/>
      <c r="B115" s="1007"/>
      <c r="C115" s="1002" t="s">
        <v>451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86675</v>
      </c>
      <c r="AB115" s="986"/>
      <c r="AC115" s="986"/>
      <c r="AD115" s="986"/>
      <c r="AE115" s="987"/>
      <c r="AF115" s="988">
        <v>85561</v>
      </c>
      <c r="AG115" s="986"/>
      <c r="AH115" s="986"/>
      <c r="AI115" s="986"/>
      <c r="AJ115" s="987"/>
      <c r="AK115" s="988">
        <v>83844</v>
      </c>
      <c r="AL115" s="986"/>
      <c r="AM115" s="986"/>
      <c r="AN115" s="986"/>
      <c r="AO115" s="987"/>
      <c r="AP115" s="989">
        <v>2.2999999999999998</v>
      </c>
      <c r="AQ115" s="990"/>
      <c r="AR115" s="990"/>
      <c r="AS115" s="990"/>
      <c r="AT115" s="991"/>
      <c r="AU115" s="952"/>
      <c r="AV115" s="953"/>
      <c r="AW115" s="953"/>
      <c r="AX115" s="953"/>
      <c r="AY115" s="953"/>
      <c r="AZ115" s="1001" t="s">
        <v>452</v>
      </c>
      <c r="BA115" s="1002"/>
      <c r="BB115" s="1002"/>
      <c r="BC115" s="1002"/>
      <c r="BD115" s="1002"/>
      <c r="BE115" s="1002"/>
      <c r="BF115" s="1002"/>
      <c r="BG115" s="1002"/>
      <c r="BH115" s="1002"/>
      <c r="BI115" s="1002"/>
      <c r="BJ115" s="1002"/>
      <c r="BK115" s="1002"/>
      <c r="BL115" s="1002"/>
      <c r="BM115" s="1002"/>
      <c r="BN115" s="1002"/>
      <c r="BO115" s="1002"/>
      <c r="BP115" s="1003"/>
      <c r="BQ115" s="971" t="s">
        <v>437</v>
      </c>
      <c r="BR115" s="972"/>
      <c r="BS115" s="972"/>
      <c r="BT115" s="972"/>
      <c r="BU115" s="972"/>
      <c r="BV115" s="972" t="s">
        <v>435</v>
      </c>
      <c r="BW115" s="972"/>
      <c r="BX115" s="972"/>
      <c r="BY115" s="972"/>
      <c r="BZ115" s="972"/>
      <c r="CA115" s="972" t="s">
        <v>435</v>
      </c>
      <c r="CB115" s="972"/>
      <c r="CC115" s="972"/>
      <c r="CD115" s="972"/>
      <c r="CE115" s="972"/>
      <c r="CF115" s="966" t="s">
        <v>129</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435</v>
      </c>
      <c r="DH115" s="1011"/>
      <c r="DI115" s="1011"/>
      <c r="DJ115" s="1011"/>
      <c r="DK115" s="1012"/>
      <c r="DL115" s="1013" t="s">
        <v>437</v>
      </c>
      <c r="DM115" s="1011"/>
      <c r="DN115" s="1011"/>
      <c r="DO115" s="1011"/>
      <c r="DP115" s="1012"/>
      <c r="DQ115" s="1013" t="s">
        <v>437</v>
      </c>
      <c r="DR115" s="1011"/>
      <c r="DS115" s="1011"/>
      <c r="DT115" s="1011"/>
      <c r="DU115" s="1012"/>
      <c r="DV115" s="1014" t="s">
        <v>435</v>
      </c>
      <c r="DW115" s="1015"/>
      <c r="DX115" s="1015"/>
      <c r="DY115" s="1015"/>
      <c r="DZ115" s="1016"/>
    </row>
    <row r="116" spans="1:130" s="246" customFormat="1" ht="26.25" customHeight="1">
      <c r="A116" s="1008"/>
      <c r="B116" s="1009"/>
      <c r="C116" s="1017" t="s">
        <v>454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437</v>
      </c>
      <c r="AB116" s="1011"/>
      <c r="AC116" s="1011"/>
      <c r="AD116" s="1011"/>
      <c r="AE116" s="1012"/>
      <c r="AF116" s="1013" t="s">
        <v>435</v>
      </c>
      <c r="AG116" s="1011"/>
      <c r="AH116" s="1011"/>
      <c r="AI116" s="1011"/>
      <c r="AJ116" s="1012"/>
      <c r="AK116" s="1013" t="s">
        <v>435</v>
      </c>
      <c r="AL116" s="1011"/>
      <c r="AM116" s="1011"/>
      <c r="AN116" s="1011"/>
      <c r="AO116" s="1012"/>
      <c r="AP116" s="1014" t="s">
        <v>129</v>
      </c>
      <c r="AQ116" s="1015"/>
      <c r="AR116" s="1015"/>
      <c r="AS116" s="1015"/>
      <c r="AT116" s="1016"/>
      <c r="AU116" s="952"/>
      <c r="AV116" s="953"/>
      <c r="AW116" s="953"/>
      <c r="AX116" s="953"/>
      <c r="AY116" s="953"/>
      <c r="AZ116" s="1019" t="s">
        <v>455</v>
      </c>
      <c r="BA116" s="1020"/>
      <c r="BB116" s="1020"/>
      <c r="BC116" s="1020"/>
      <c r="BD116" s="1020"/>
      <c r="BE116" s="1020"/>
      <c r="BF116" s="1020"/>
      <c r="BG116" s="1020"/>
      <c r="BH116" s="1020"/>
      <c r="BI116" s="1020"/>
      <c r="BJ116" s="1020"/>
      <c r="BK116" s="1020"/>
      <c r="BL116" s="1020"/>
      <c r="BM116" s="1020"/>
      <c r="BN116" s="1020"/>
      <c r="BO116" s="1020"/>
      <c r="BP116" s="1021"/>
      <c r="BQ116" s="971" t="s">
        <v>435</v>
      </c>
      <c r="BR116" s="972"/>
      <c r="BS116" s="972"/>
      <c r="BT116" s="972"/>
      <c r="BU116" s="972"/>
      <c r="BV116" s="972" t="s">
        <v>129</v>
      </c>
      <c r="BW116" s="972"/>
      <c r="BX116" s="972"/>
      <c r="BY116" s="972"/>
      <c r="BZ116" s="972"/>
      <c r="CA116" s="972" t="s">
        <v>435</v>
      </c>
      <c r="CB116" s="972"/>
      <c r="CC116" s="972"/>
      <c r="CD116" s="972"/>
      <c r="CE116" s="972"/>
      <c r="CF116" s="966" t="s">
        <v>437</v>
      </c>
      <c r="CG116" s="967"/>
      <c r="CH116" s="967"/>
      <c r="CI116" s="967"/>
      <c r="CJ116" s="967"/>
      <c r="CK116" s="997"/>
      <c r="CL116" s="998"/>
      <c r="CM116" s="968" t="s">
        <v>456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14666</v>
      </c>
      <c r="DH116" s="1011"/>
      <c r="DI116" s="1011"/>
      <c r="DJ116" s="1011"/>
      <c r="DK116" s="1012"/>
      <c r="DL116" s="1013">
        <v>9811</v>
      </c>
      <c r="DM116" s="1011"/>
      <c r="DN116" s="1011"/>
      <c r="DO116" s="1011"/>
      <c r="DP116" s="1012"/>
      <c r="DQ116" s="1013">
        <v>6180</v>
      </c>
      <c r="DR116" s="1011"/>
      <c r="DS116" s="1011"/>
      <c r="DT116" s="1011"/>
      <c r="DU116" s="1012"/>
      <c r="DV116" s="1014">
        <v>0.2</v>
      </c>
      <c r="DW116" s="1015"/>
      <c r="DX116" s="1015"/>
      <c r="DY116" s="1015"/>
      <c r="DZ116" s="1016"/>
    </row>
    <row r="117" spans="1:130" s="246" customFormat="1" ht="26.25" customHeight="1">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457</v>
      </c>
      <c r="Z117" s="938"/>
      <c r="AA117" s="1028">
        <v>1145988</v>
      </c>
      <c r="AB117" s="1029"/>
      <c r="AC117" s="1029"/>
      <c r="AD117" s="1029"/>
      <c r="AE117" s="1030"/>
      <c r="AF117" s="1031">
        <v>1156271</v>
      </c>
      <c r="AG117" s="1029"/>
      <c r="AH117" s="1029"/>
      <c r="AI117" s="1029"/>
      <c r="AJ117" s="1030"/>
      <c r="AK117" s="1031">
        <v>1191035</v>
      </c>
      <c r="AL117" s="1029"/>
      <c r="AM117" s="1029"/>
      <c r="AN117" s="1029"/>
      <c r="AO117" s="1030"/>
      <c r="AP117" s="1032"/>
      <c r="AQ117" s="1033"/>
      <c r="AR117" s="1033"/>
      <c r="AS117" s="1033"/>
      <c r="AT117" s="1034"/>
      <c r="AU117" s="952"/>
      <c r="AV117" s="953"/>
      <c r="AW117" s="953"/>
      <c r="AX117" s="953"/>
      <c r="AY117" s="953"/>
      <c r="AZ117" s="1019" t="s">
        <v>458</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129</v>
      </c>
      <c r="BW117" s="972"/>
      <c r="BX117" s="972"/>
      <c r="BY117" s="972"/>
      <c r="BZ117" s="972"/>
      <c r="CA117" s="972" t="s">
        <v>129</v>
      </c>
      <c r="CB117" s="972"/>
      <c r="CC117" s="972"/>
      <c r="CD117" s="972"/>
      <c r="CE117" s="972"/>
      <c r="CF117" s="966" t="s">
        <v>437</v>
      </c>
      <c r="CG117" s="967"/>
      <c r="CH117" s="967"/>
      <c r="CI117" s="967"/>
      <c r="CJ117" s="967"/>
      <c r="CK117" s="997"/>
      <c r="CL117" s="998"/>
      <c r="CM117" s="968" t="s">
        <v>459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437</v>
      </c>
      <c r="DH117" s="1011"/>
      <c r="DI117" s="1011"/>
      <c r="DJ117" s="1011"/>
      <c r="DK117" s="1012"/>
      <c r="DL117" s="1013" t="s">
        <v>437</v>
      </c>
      <c r="DM117" s="1011"/>
      <c r="DN117" s="1011"/>
      <c r="DO117" s="1011"/>
      <c r="DP117" s="1012"/>
      <c r="DQ117" s="1013" t="s">
        <v>437</v>
      </c>
      <c r="DR117" s="1011"/>
      <c r="DS117" s="1011"/>
      <c r="DT117" s="1011"/>
      <c r="DU117" s="1012"/>
      <c r="DV117" s="1014" t="s">
        <v>129</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307</v>
      </c>
      <c r="AG118" s="937"/>
      <c r="AH118" s="937"/>
      <c r="AI118" s="937"/>
      <c r="AJ118" s="938"/>
      <c r="AK118" s="936" t="s">
        <v>306</v>
      </c>
      <c r="AL118" s="937"/>
      <c r="AM118" s="937"/>
      <c r="AN118" s="937"/>
      <c r="AO118" s="938"/>
      <c r="AP118" s="1023" t="s">
        <v>429</v>
      </c>
      <c r="AQ118" s="1024"/>
      <c r="AR118" s="1024"/>
      <c r="AS118" s="1024"/>
      <c r="AT118" s="1025"/>
      <c r="AU118" s="952"/>
      <c r="AV118" s="953"/>
      <c r="AW118" s="953"/>
      <c r="AX118" s="953"/>
      <c r="AY118" s="953"/>
      <c r="AZ118" s="1026" t="s">
        <v>460</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435</v>
      </c>
      <c r="BW118" s="1050"/>
      <c r="BX118" s="1050"/>
      <c r="BY118" s="1050"/>
      <c r="BZ118" s="1050"/>
      <c r="CA118" s="1050" t="s">
        <v>438</v>
      </c>
      <c r="CB118" s="1050"/>
      <c r="CC118" s="1050"/>
      <c r="CD118" s="1050"/>
      <c r="CE118" s="1050"/>
      <c r="CF118" s="966" t="s">
        <v>129</v>
      </c>
      <c r="CG118" s="967"/>
      <c r="CH118" s="967"/>
      <c r="CI118" s="967"/>
      <c r="CJ118" s="967"/>
      <c r="CK118" s="997"/>
      <c r="CL118" s="998"/>
      <c r="CM118" s="968" t="s">
        <v>461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437</v>
      </c>
      <c r="DH118" s="1011"/>
      <c r="DI118" s="1011"/>
      <c r="DJ118" s="1011"/>
      <c r="DK118" s="1012"/>
      <c r="DL118" s="1013" t="s">
        <v>437</v>
      </c>
      <c r="DM118" s="1011"/>
      <c r="DN118" s="1011"/>
      <c r="DO118" s="1011"/>
      <c r="DP118" s="1012"/>
      <c r="DQ118" s="1013" t="s">
        <v>437</v>
      </c>
      <c r="DR118" s="1011"/>
      <c r="DS118" s="1011"/>
      <c r="DT118" s="1011"/>
      <c r="DU118" s="1012"/>
      <c r="DV118" s="1014" t="s">
        <v>437</v>
      </c>
      <c r="DW118" s="1015"/>
      <c r="DX118" s="1015"/>
      <c r="DY118" s="1015"/>
      <c r="DZ118" s="1016"/>
    </row>
    <row r="119" spans="1:130" s="246" customFormat="1" ht="26.25" customHeight="1">
      <c r="A119" s="1111"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437</v>
      </c>
      <c r="AB119" s="944"/>
      <c r="AC119" s="944"/>
      <c r="AD119" s="944"/>
      <c r="AE119" s="945"/>
      <c r="AF119" s="946" t="s">
        <v>129</v>
      </c>
      <c r="AG119" s="944"/>
      <c r="AH119" s="944"/>
      <c r="AI119" s="944"/>
      <c r="AJ119" s="945"/>
      <c r="AK119" s="946" t="s">
        <v>437</v>
      </c>
      <c r="AL119" s="944"/>
      <c r="AM119" s="944"/>
      <c r="AN119" s="944"/>
      <c r="AO119" s="945"/>
      <c r="AP119" s="947" t="s">
        <v>437</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462</v>
      </c>
      <c r="BP119" s="1058"/>
      <c r="BQ119" s="1049">
        <v>13416034</v>
      </c>
      <c r="BR119" s="1050"/>
      <c r="BS119" s="1050"/>
      <c r="BT119" s="1050"/>
      <c r="BU119" s="1050"/>
      <c r="BV119" s="1050">
        <v>13742887</v>
      </c>
      <c r="BW119" s="1050"/>
      <c r="BX119" s="1050"/>
      <c r="BY119" s="1050"/>
      <c r="BZ119" s="1050"/>
      <c r="CA119" s="1050">
        <v>13391018</v>
      </c>
      <c r="CB119" s="1050"/>
      <c r="CC119" s="1050"/>
      <c r="CD119" s="1050"/>
      <c r="CE119" s="1050"/>
      <c r="CF119" s="1051"/>
      <c r="CG119" s="1052"/>
      <c r="CH119" s="1052"/>
      <c r="CI119" s="1052"/>
      <c r="CJ119" s="1053"/>
      <c r="CK119" s="999"/>
      <c r="CL119" s="1000"/>
      <c r="CM119" s="1054" t="s">
        <v>463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36825</v>
      </c>
      <c r="DH119" s="1036"/>
      <c r="DI119" s="1036"/>
      <c r="DJ119" s="1036"/>
      <c r="DK119" s="1037"/>
      <c r="DL119" s="1035">
        <v>31611</v>
      </c>
      <c r="DM119" s="1036"/>
      <c r="DN119" s="1036"/>
      <c r="DO119" s="1036"/>
      <c r="DP119" s="1037"/>
      <c r="DQ119" s="1035">
        <v>2507</v>
      </c>
      <c r="DR119" s="1036"/>
      <c r="DS119" s="1036"/>
      <c r="DT119" s="1036"/>
      <c r="DU119" s="1037"/>
      <c r="DV119" s="1038">
        <v>0.1</v>
      </c>
      <c r="DW119" s="1039"/>
      <c r="DX119" s="1039"/>
      <c r="DY119" s="1039"/>
      <c r="DZ119" s="1040"/>
    </row>
    <row r="120" spans="1:130" s="246" customFormat="1" ht="26.25" customHeight="1">
      <c r="A120" s="1112"/>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438</v>
      </c>
      <c r="AB120" s="1011"/>
      <c r="AC120" s="1011"/>
      <c r="AD120" s="1011"/>
      <c r="AE120" s="1012"/>
      <c r="AF120" s="1013" t="s">
        <v>437</v>
      </c>
      <c r="AG120" s="1011"/>
      <c r="AH120" s="1011"/>
      <c r="AI120" s="1011"/>
      <c r="AJ120" s="1012"/>
      <c r="AK120" s="1013" t="s">
        <v>129</v>
      </c>
      <c r="AL120" s="1011"/>
      <c r="AM120" s="1011"/>
      <c r="AN120" s="1011"/>
      <c r="AO120" s="1012"/>
      <c r="AP120" s="1014" t="s">
        <v>438</v>
      </c>
      <c r="AQ120" s="1015"/>
      <c r="AR120" s="1015"/>
      <c r="AS120" s="1015"/>
      <c r="AT120" s="1016"/>
      <c r="AU120" s="1041" t="s">
        <v>464</v>
      </c>
      <c r="AV120" s="1042"/>
      <c r="AW120" s="1042"/>
      <c r="AX120" s="1042"/>
      <c r="AY120" s="1043"/>
      <c r="AZ120" s="992" t="s">
        <v>465</v>
      </c>
      <c r="BA120" s="941"/>
      <c r="BB120" s="941"/>
      <c r="BC120" s="941"/>
      <c r="BD120" s="941"/>
      <c r="BE120" s="941"/>
      <c r="BF120" s="941"/>
      <c r="BG120" s="941"/>
      <c r="BH120" s="941"/>
      <c r="BI120" s="941"/>
      <c r="BJ120" s="941"/>
      <c r="BK120" s="941"/>
      <c r="BL120" s="941"/>
      <c r="BM120" s="941"/>
      <c r="BN120" s="941"/>
      <c r="BO120" s="941"/>
      <c r="BP120" s="942"/>
      <c r="BQ120" s="978">
        <v>1948158</v>
      </c>
      <c r="BR120" s="979"/>
      <c r="BS120" s="979"/>
      <c r="BT120" s="979"/>
      <c r="BU120" s="979"/>
      <c r="BV120" s="979">
        <v>1756022</v>
      </c>
      <c r="BW120" s="979"/>
      <c r="BX120" s="979"/>
      <c r="BY120" s="979"/>
      <c r="BZ120" s="979"/>
      <c r="CA120" s="979">
        <v>1704576</v>
      </c>
      <c r="CB120" s="979"/>
      <c r="CC120" s="979"/>
      <c r="CD120" s="979"/>
      <c r="CE120" s="979"/>
      <c r="CF120" s="993">
        <v>47.6</v>
      </c>
      <c r="CG120" s="994"/>
      <c r="CH120" s="994"/>
      <c r="CI120" s="994"/>
      <c r="CJ120" s="994"/>
      <c r="CK120" s="1059" t="s">
        <v>466</v>
      </c>
      <c r="CL120" s="1060"/>
      <c r="CM120" s="1060"/>
      <c r="CN120" s="1060"/>
      <c r="CO120" s="1061"/>
      <c r="CP120" s="1067" t="s">
        <v>467</v>
      </c>
      <c r="CQ120" s="1068"/>
      <c r="CR120" s="1068"/>
      <c r="CS120" s="1068"/>
      <c r="CT120" s="1068"/>
      <c r="CU120" s="1068"/>
      <c r="CV120" s="1068"/>
      <c r="CW120" s="1068"/>
      <c r="CX120" s="1068"/>
      <c r="CY120" s="1068"/>
      <c r="CZ120" s="1068"/>
      <c r="DA120" s="1068"/>
      <c r="DB120" s="1068"/>
      <c r="DC120" s="1068"/>
      <c r="DD120" s="1068"/>
      <c r="DE120" s="1068"/>
      <c r="DF120" s="1069"/>
      <c r="DG120" s="978">
        <v>2703198</v>
      </c>
      <c r="DH120" s="979"/>
      <c r="DI120" s="979"/>
      <c r="DJ120" s="979"/>
      <c r="DK120" s="979"/>
      <c r="DL120" s="979">
        <v>2706806</v>
      </c>
      <c r="DM120" s="979"/>
      <c r="DN120" s="979"/>
      <c r="DO120" s="979"/>
      <c r="DP120" s="979"/>
      <c r="DQ120" s="979">
        <v>2567740</v>
      </c>
      <c r="DR120" s="979"/>
      <c r="DS120" s="979"/>
      <c r="DT120" s="979"/>
      <c r="DU120" s="979"/>
      <c r="DV120" s="980">
        <v>71.7</v>
      </c>
      <c r="DW120" s="980"/>
      <c r="DX120" s="980"/>
      <c r="DY120" s="980"/>
      <c r="DZ120" s="981"/>
    </row>
    <row r="121" spans="1:130" s="246" customFormat="1" ht="26.25" customHeight="1">
      <c r="A121" s="1112"/>
      <c r="B121" s="998"/>
      <c r="C121" s="1019" t="s">
        <v>468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437</v>
      </c>
      <c r="AB121" s="1011"/>
      <c r="AC121" s="1011"/>
      <c r="AD121" s="1011"/>
      <c r="AE121" s="1012"/>
      <c r="AF121" s="1013" t="s">
        <v>437</v>
      </c>
      <c r="AG121" s="1011"/>
      <c r="AH121" s="1011"/>
      <c r="AI121" s="1011"/>
      <c r="AJ121" s="1012"/>
      <c r="AK121" s="1013" t="s">
        <v>437</v>
      </c>
      <c r="AL121" s="1011"/>
      <c r="AM121" s="1011"/>
      <c r="AN121" s="1011"/>
      <c r="AO121" s="1012"/>
      <c r="AP121" s="1014" t="s">
        <v>437</v>
      </c>
      <c r="AQ121" s="1015"/>
      <c r="AR121" s="1015"/>
      <c r="AS121" s="1015"/>
      <c r="AT121" s="1016"/>
      <c r="AU121" s="1044"/>
      <c r="AV121" s="1045"/>
      <c r="AW121" s="1045"/>
      <c r="AX121" s="1045"/>
      <c r="AY121" s="1046"/>
      <c r="AZ121" s="1001" t="s">
        <v>469</v>
      </c>
      <c r="BA121" s="1002"/>
      <c r="BB121" s="1002"/>
      <c r="BC121" s="1002"/>
      <c r="BD121" s="1002"/>
      <c r="BE121" s="1002"/>
      <c r="BF121" s="1002"/>
      <c r="BG121" s="1002"/>
      <c r="BH121" s="1002"/>
      <c r="BI121" s="1002"/>
      <c r="BJ121" s="1002"/>
      <c r="BK121" s="1002"/>
      <c r="BL121" s="1002"/>
      <c r="BM121" s="1002"/>
      <c r="BN121" s="1002"/>
      <c r="BO121" s="1002"/>
      <c r="BP121" s="1003"/>
      <c r="BQ121" s="971">
        <v>354535</v>
      </c>
      <c r="BR121" s="972"/>
      <c r="BS121" s="972"/>
      <c r="BT121" s="972"/>
      <c r="BU121" s="972"/>
      <c r="BV121" s="972">
        <v>561586</v>
      </c>
      <c r="BW121" s="972"/>
      <c r="BX121" s="972"/>
      <c r="BY121" s="972"/>
      <c r="BZ121" s="972"/>
      <c r="CA121" s="972">
        <v>635690</v>
      </c>
      <c r="CB121" s="972"/>
      <c r="CC121" s="972"/>
      <c r="CD121" s="972"/>
      <c r="CE121" s="972"/>
      <c r="CF121" s="966">
        <v>17.7</v>
      </c>
      <c r="CG121" s="967"/>
      <c r="CH121" s="967"/>
      <c r="CI121" s="967"/>
      <c r="CJ121" s="967"/>
      <c r="CK121" s="1062"/>
      <c r="CL121" s="1063"/>
      <c r="CM121" s="1063"/>
      <c r="CN121" s="1063"/>
      <c r="CO121" s="1064"/>
      <c r="CP121" s="1072" t="s">
        <v>470</v>
      </c>
      <c r="CQ121" s="1073"/>
      <c r="CR121" s="1073"/>
      <c r="CS121" s="1073"/>
      <c r="CT121" s="1073"/>
      <c r="CU121" s="1073"/>
      <c r="CV121" s="1073"/>
      <c r="CW121" s="1073"/>
      <c r="CX121" s="1073"/>
      <c r="CY121" s="1073"/>
      <c r="CZ121" s="1073"/>
      <c r="DA121" s="1073"/>
      <c r="DB121" s="1073"/>
      <c r="DC121" s="1073"/>
      <c r="DD121" s="1073"/>
      <c r="DE121" s="1073"/>
      <c r="DF121" s="1074"/>
      <c r="DG121" s="971">
        <v>2217212</v>
      </c>
      <c r="DH121" s="972"/>
      <c r="DI121" s="972"/>
      <c r="DJ121" s="972"/>
      <c r="DK121" s="972"/>
      <c r="DL121" s="972">
        <v>2107661</v>
      </c>
      <c r="DM121" s="972"/>
      <c r="DN121" s="972"/>
      <c r="DO121" s="972"/>
      <c r="DP121" s="972"/>
      <c r="DQ121" s="972">
        <v>1948971</v>
      </c>
      <c r="DR121" s="972"/>
      <c r="DS121" s="972"/>
      <c r="DT121" s="972"/>
      <c r="DU121" s="972"/>
      <c r="DV121" s="973">
        <v>54.4</v>
      </c>
      <c r="DW121" s="973"/>
      <c r="DX121" s="973"/>
      <c r="DY121" s="973"/>
      <c r="DZ121" s="974"/>
    </row>
    <row r="122" spans="1:130" s="246" customFormat="1" ht="26.25" customHeight="1">
      <c r="A122" s="1112"/>
      <c r="B122" s="998"/>
      <c r="C122" s="968" t="s">
        <v>450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437</v>
      </c>
      <c r="AB122" s="1011"/>
      <c r="AC122" s="1011"/>
      <c r="AD122" s="1011"/>
      <c r="AE122" s="1012"/>
      <c r="AF122" s="1013" t="s">
        <v>438</v>
      </c>
      <c r="AG122" s="1011"/>
      <c r="AH122" s="1011"/>
      <c r="AI122" s="1011"/>
      <c r="AJ122" s="1012"/>
      <c r="AK122" s="1013" t="s">
        <v>437</v>
      </c>
      <c r="AL122" s="1011"/>
      <c r="AM122" s="1011"/>
      <c r="AN122" s="1011"/>
      <c r="AO122" s="1012"/>
      <c r="AP122" s="1014" t="s">
        <v>437</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8090892</v>
      </c>
      <c r="BR122" s="1050"/>
      <c r="BS122" s="1050"/>
      <c r="BT122" s="1050"/>
      <c r="BU122" s="1050"/>
      <c r="BV122" s="1050">
        <v>8277557</v>
      </c>
      <c r="BW122" s="1050"/>
      <c r="BX122" s="1050"/>
      <c r="BY122" s="1050"/>
      <c r="BZ122" s="1050"/>
      <c r="CA122" s="1050">
        <v>8024541</v>
      </c>
      <c r="CB122" s="1050"/>
      <c r="CC122" s="1050"/>
      <c r="CD122" s="1050"/>
      <c r="CE122" s="1050"/>
      <c r="CF122" s="1070">
        <v>223.9</v>
      </c>
      <c r="CG122" s="1071"/>
      <c r="CH122" s="1071"/>
      <c r="CI122" s="1071"/>
      <c r="CJ122" s="1071"/>
      <c r="CK122" s="1062"/>
      <c r="CL122" s="1063"/>
      <c r="CM122" s="1063"/>
      <c r="CN122" s="1063"/>
      <c r="CO122" s="1064"/>
      <c r="CP122" s="1072" t="s">
        <v>472</v>
      </c>
      <c r="CQ122" s="1073"/>
      <c r="CR122" s="1073"/>
      <c r="CS122" s="1073"/>
      <c r="CT122" s="1073"/>
      <c r="CU122" s="1073"/>
      <c r="CV122" s="1073"/>
      <c r="CW122" s="1073"/>
      <c r="CX122" s="1073"/>
      <c r="CY122" s="1073"/>
      <c r="CZ122" s="1073"/>
      <c r="DA122" s="1073"/>
      <c r="DB122" s="1073"/>
      <c r="DC122" s="1073"/>
      <c r="DD122" s="1073"/>
      <c r="DE122" s="1073"/>
      <c r="DF122" s="1074"/>
      <c r="DG122" s="971">
        <v>280085</v>
      </c>
      <c r="DH122" s="972"/>
      <c r="DI122" s="972"/>
      <c r="DJ122" s="972"/>
      <c r="DK122" s="972"/>
      <c r="DL122" s="972">
        <v>278749</v>
      </c>
      <c r="DM122" s="972"/>
      <c r="DN122" s="972"/>
      <c r="DO122" s="972"/>
      <c r="DP122" s="972"/>
      <c r="DQ122" s="972">
        <v>231082</v>
      </c>
      <c r="DR122" s="972"/>
      <c r="DS122" s="972"/>
      <c r="DT122" s="972"/>
      <c r="DU122" s="972"/>
      <c r="DV122" s="973">
        <v>6.4</v>
      </c>
      <c r="DW122" s="973"/>
      <c r="DX122" s="973"/>
      <c r="DY122" s="973"/>
      <c r="DZ122" s="974"/>
    </row>
    <row r="123" spans="1:130" s="246" customFormat="1" ht="26.25" customHeight="1">
      <c r="A123" s="1112"/>
      <c r="B123" s="998"/>
      <c r="C123" s="968" t="s">
        <v>456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437</v>
      </c>
      <c r="AG123" s="1011"/>
      <c r="AH123" s="1011"/>
      <c r="AI123" s="1011"/>
      <c r="AJ123" s="1012"/>
      <c r="AK123" s="1013" t="s">
        <v>437</v>
      </c>
      <c r="AL123" s="1011"/>
      <c r="AM123" s="1011"/>
      <c r="AN123" s="1011"/>
      <c r="AO123" s="1012"/>
      <c r="AP123" s="1014" t="s">
        <v>435</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473</v>
      </c>
      <c r="BP123" s="1058"/>
      <c r="BQ123" s="1118">
        <v>10393585</v>
      </c>
      <c r="BR123" s="1084"/>
      <c r="BS123" s="1084"/>
      <c r="BT123" s="1084"/>
      <c r="BU123" s="1084"/>
      <c r="BV123" s="1084">
        <v>10595165</v>
      </c>
      <c r="BW123" s="1084"/>
      <c r="BX123" s="1084"/>
      <c r="BY123" s="1084"/>
      <c r="BZ123" s="1084"/>
      <c r="CA123" s="1084">
        <v>10364807</v>
      </c>
      <c r="CB123" s="1084"/>
      <c r="CC123" s="1084"/>
      <c r="CD123" s="1084"/>
      <c r="CE123" s="1084"/>
      <c r="CF123" s="1051"/>
      <c r="CG123" s="1052"/>
      <c r="CH123" s="1052"/>
      <c r="CI123" s="1052"/>
      <c r="CJ123" s="1053"/>
      <c r="CK123" s="1062"/>
      <c r="CL123" s="1063"/>
      <c r="CM123" s="1063"/>
      <c r="CN123" s="1063"/>
      <c r="CO123" s="1064"/>
      <c r="CP123" s="1072" t="s">
        <v>474</v>
      </c>
      <c r="CQ123" s="1073"/>
      <c r="CR123" s="1073"/>
      <c r="CS123" s="1073"/>
      <c r="CT123" s="1073"/>
      <c r="CU123" s="1073"/>
      <c r="CV123" s="1073"/>
      <c r="CW123" s="1073"/>
      <c r="CX123" s="1073"/>
      <c r="CY123" s="1073"/>
      <c r="CZ123" s="1073"/>
      <c r="DA123" s="1073"/>
      <c r="DB123" s="1073"/>
      <c r="DC123" s="1073"/>
      <c r="DD123" s="1073"/>
      <c r="DE123" s="1073"/>
      <c r="DF123" s="1074"/>
      <c r="DG123" s="1010">
        <v>69846</v>
      </c>
      <c r="DH123" s="1011"/>
      <c r="DI123" s="1011"/>
      <c r="DJ123" s="1011"/>
      <c r="DK123" s="1012"/>
      <c r="DL123" s="1013">
        <v>64507</v>
      </c>
      <c r="DM123" s="1011"/>
      <c r="DN123" s="1011"/>
      <c r="DO123" s="1011"/>
      <c r="DP123" s="1012"/>
      <c r="DQ123" s="1013">
        <v>58984</v>
      </c>
      <c r="DR123" s="1011"/>
      <c r="DS123" s="1011"/>
      <c r="DT123" s="1011"/>
      <c r="DU123" s="1012"/>
      <c r="DV123" s="1014">
        <v>1.6</v>
      </c>
      <c r="DW123" s="1015"/>
      <c r="DX123" s="1015"/>
      <c r="DY123" s="1015"/>
      <c r="DZ123" s="1016"/>
    </row>
    <row r="124" spans="1:130" s="246" customFormat="1" ht="26.25" customHeight="1" thickBot="1">
      <c r="A124" s="1112"/>
      <c r="B124" s="998"/>
      <c r="C124" s="968" t="s">
        <v>459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437</v>
      </c>
      <c r="AB124" s="1011"/>
      <c r="AC124" s="1011"/>
      <c r="AD124" s="1011"/>
      <c r="AE124" s="1012"/>
      <c r="AF124" s="1013" t="s">
        <v>437</v>
      </c>
      <c r="AG124" s="1011"/>
      <c r="AH124" s="1011"/>
      <c r="AI124" s="1011"/>
      <c r="AJ124" s="1012"/>
      <c r="AK124" s="1013" t="s">
        <v>437</v>
      </c>
      <c r="AL124" s="1011"/>
      <c r="AM124" s="1011"/>
      <c r="AN124" s="1011"/>
      <c r="AO124" s="1012"/>
      <c r="AP124" s="1014" t="s">
        <v>129</v>
      </c>
      <c r="AQ124" s="1015"/>
      <c r="AR124" s="1015"/>
      <c r="AS124" s="1015"/>
      <c r="AT124" s="1016"/>
      <c r="AU124" s="1114" t="s">
        <v>475</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81.400000000000006</v>
      </c>
      <c r="BR124" s="1080"/>
      <c r="BS124" s="1080"/>
      <c r="BT124" s="1080"/>
      <c r="BU124" s="1080"/>
      <c r="BV124" s="1080">
        <v>86.2</v>
      </c>
      <c r="BW124" s="1080"/>
      <c r="BX124" s="1080"/>
      <c r="BY124" s="1080"/>
      <c r="BZ124" s="1080"/>
      <c r="CA124" s="1080">
        <v>84.4</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t="s">
        <v>435</v>
      </c>
      <c r="DH124" s="1036"/>
      <c r="DI124" s="1036"/>
      <c r="DJ124" s="1036"/>
      <c r="DK124" s="1037"/>
      <c r="DL124" s="1035" t="s">
        <v>435</v>
      </c>
      <c r="DM124" s="1036"/>
      <c r="DN124" s="1036"/>
      <c r="DO124" s="1036"/>
      <c r="DP124" s="1037"/>
      <c r="DQ124" s="1035" t="s">
        <v>435</v>
      </c>
      <c r="DR124" s="1036"/>
      <c r="DS124" s="1036"/>
      <c r="DT124" s="1036"/>
      <c r="DU124" s="1037"/>
      <c r="DV124" s="1038" t="s">
        <v>435</v>
      </c>
      <c r="DW124" s="1039"/>
      <c r="DX124" s="1039"/>
      <c r="DY124" s="1039"/>
      <c r="DZ124" s="1040"/>
    </row>
    <row r="125" spans="1:130" s="246" customFormat="1" ht="26.25" customHeight="1">
      <c r="A125" s="1112"/>
      <c r="B125" s="998"/>
      <c r="C125" s="968" t="s">
        <v>461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435</v>
      </c>
      <c r="AG125" s="1011"/>
      <c r="AH125" s="1011"/>
      <c r="AI125" s="1011"/>
      <c r="AJ125" s="1012"/>
      <c r="AK125" s="1013" t="s">
        <v>435</v>
      </c>
      <c r="AL125" s="1011"/>
      <c r="AM125" s="1011"/>
      <c r="AN125" s="1011"/>
      <c r="AO125" s="1012"/>
      <c r="AP125" s="1014" t="s">
        <v>435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435</v>
      </c>
      <c r="DH125" s="979"/>
      <c r="DI125" s="979"/>
      <c r="DJ125" s="979"/>
      <c r="DK125" s="979"/>
      <c r="DL125" s="979" t="s">
        <v>437</v>
      </c>
      <c r="DM125" s="979"/>
      <c r="DN125" s="979"/>
      <c r="DO125" s="979"/>
      <c r="DP125" s="979"/>
      <c r="DQ125" s="979" t="s">
        <v>435</v>
      </c>
      <c r="DR125" s="979"/>
      <c r="DS125" s="979"/>
      <c r="DT125" s="979"/>
      <c r="DU125" s="979"/>
      <c r="DV125" s="980" t="s">
        <v>129</v>
      </c>
      <c r="DW125" s="980"/>
      <c r="DX125" s="980"/>
      <c r="DY125" s="980"/>
      <c r="DZ125" s="981"/>
    </row>
    <row r="126" spans="1:130" s="246" customFormat="1" ht="26.25" customHeight="1" thickBot="1">
      <c r="A126" s="1112"/>
      <c r="B126" s="998"/>
      <c r="C126" s="968" t="s">
        <v>463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78696</v>
      </c>
      <c r="AB126" s="1011"/>
      <c r="AC126" s="1011"/>
      <c r="AD126" s="1011"/>
      <c r="AE126" s="1012"/>
      <c r="AF126" s="1013">
        <v>78696</v>
      </c>
      <c r="AG126" s="1011"/>
      <c r="AH126" s="1011"/>
      <c r="AI126" s="1011"/>
      <c r="AJ126" s="1012"/>
      <c r="AK126" s="1013">
        <v>78696</v>
      </c>
      <c r="AL126" s="1011"/>
      <c r="AM126" s="1011"/>
      <c r="AN126" s="1011"/>
      <c r="AO126" s="1012"/>
      <c r="AP126" s="1014">
        <v>2.2000000000000002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437</v>
      </c>
      <c r="DH126" s="972"/>
      <c r="DI126" s="972"/>
      <c r="DJ126" s="972"/>
      <c r="DK126" s="972"/>
      <c r="DL126" s="972" t="s">
        <v>435</v>
      </c>
      <c r="DM126" s="972"/>
      <c r="DN126" s="972"/>
      <c r="DO126" s="972"/>
      <c r="DP126" s="972"/>
      <c r="DQ126" s="972" t="s">
        <v>435</v>
      </c>
      <c r="DR126" s="972"/>
      <c r="DS126" s="972"/>
      <c r="DT126" s="972"/>
      <c r="DU126" s="972"/>
      <c r="DV126" s="973" t="s">
        <v>129</v>
      </c>
      <c r="DW126" s="973"/>
      <c r="DX126" s="973"/>
      <c r="DY126" s="973"/>
      <c r="DZ126" s="974"/>
    </row>
    <row r="127" spans="1:130" s="246" customFormat="1" ht="26.25" customHeight="1">
      <c r="A127" s="1113"/>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7979</v>
      </c>
      <c r="AB127" s="1011"/>
      <c r="AC127" s="1011"/>
      <c r="AD127" s="1011"/>
      <c r="AE127" s="1012"/>
      <c r="AF127" s="1013">
        <v>6865</v>
      </c>
      <c r="AG127" s="1011"/>
      <c r="AH127" s="1011"/>
      <c r="AI127" s="1011"/>
      <c r="AJ127" s="1012"/>
      <c r="AK127" s="1013">
        <v>5148</v>
      </c>
      <c r="AL127" s="1011"/>
      <c r="AM127" s="1011"/>
      <c r="AN127" s="1011"/>
      <c r="AO127" s="1012"/>
      <c r="AP127" s="1014">
        <v>0.1</v>
      </c>
      <c r="AQ127" s="1015"/>
      <c r="AR127" s="1015"/>
      <c r="AS127" s="1015"/>
      <c r="AT127" s="1016"/>
      <c r="AU127" s="282"/>
      <c r="AV127" s="282"/>
      <c r="AW127" s="282"/>
      <c r="AX127" s="1085" t="s">
        <v>481</v>
      </c>
      <c r="AY127" s="1086"/>
      <c r="AZ127" s="1086"/>
      <c r="BA127" s="1086"/>
      <c r="BB127" s="1086"/>
      <c r="BC127" s="1086"/>
      <c r="BD127" s="1086"/>
      <c r="BE127" s="1087"/>
      <c r="BF127" s="1088" t="s">
        <v>482</v>
      </c>
      <c r="BG127" s="1086"/>
      <c r="BH127" s="1086"/>
      <c r="BI127" s="1086"/>
      <c r="BJ127" s="1086"/>
      <c r="BK127" s="1086"/>
      <c r="BL127" s="1087"/>
      <c r="BM127" s="1088" t="s">
        <v>483</v>
      </c>
      <c r="BN127" s="1086"/>
      <c r="BO127" s="1086"/>
      <c r="BP127" s="1086"/>
      <c r="BQ127" s="1086"/>
      <c r="BR127" s="1086"/>
      <c r="BS127" s="1087"/>
      <c r="BT127" s="1088" t="s">
        <v>484</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435</v>
      </c>
      <c r="DH127" s="972"/>
      <c r="DI127" s="972"/>
      <c r="DJ127" s="972"/>
      <c r="DK127" s="972"/>
      <c r="DL127" s="972" t="s">
        <v>129</v>
      </c>
      <c r="DM127" s="972"/>
      <c r="DN127" s="972"/>
      <c r="DO127" s="972"/>
      <c r="DP127" s="972"/>
      <c r="DQ127" s="972" t="s">
        <v>435</v>
      </c>
      <c r="DR127" s="972"/>
      <c r="DS127" s="972"/>
      <c r="DT127" s="972"/>
      <c r="DU127" s="972"/>
      <c r="DV127" s="973" t="s">
        <v>435</v>
      </c>
      <c r="DW127" s="973"/>
      <c r="DX127" s="973"/>
      <c r="DY127" s="973"/>
      <c r="DZ127" s="974"/>
    </row>
    <row r="128" spans="1:130" s="246" customFormat="1" ht="26.25" customHeight="1" thickBot="1">
      <c r="A128" s="1096" t="s">
        <v>486</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487</v>
      </c>
      <c r="X128" s="1098"/>
      <c r="Y128" s="1098"/>
      <c r="Z128" s="1099"/>
      <c r="AA128" s="1100">
        <v>46630</v>
      </c>
      <c r="AB128" s="1101"/>
      <c r="AC128" s="1101"/>
      <c r="AD128" s="1101"/>
      <c r="AE128" s="1102"/>
      <c r="AF128" s="1103">
        <v>46630</v>
      </c>
      <c r="AG128" s="1101"/>
      <c r="AH128" s="1101"/>
      <c r="AI128" s="1101"/>
      <c r="AJ128" s="1102"/>
      <c r="AK128" s="1103">
        <v>48048</v>
      </c>
      <c r="AL128" s="1101"/>
      <c r="AM128" s="1101"/>
      <c r="AN128" s="1101"/>
      <c r="AO128" s="1102"/>
      <c r="AP128" s="1104"/>
      <c r="AQ128" s="1105"/>
      <c r="AR128" s="1105"/>
      <c r="AS128" s="1105"/>
      <c r="AT128" s="1106"/>
      <c r="AU128" s="282"/>
      <c r="AV128" s="282"/>
      <c r="AW128" s="282"/>
      <c r="AX128" s="940" t="s">
        <v>488</v>
      </c>
      <c r="AY128" s="941"/>
      <c r="AZ128" s="941"/>
      <c r="BA128" s="941"/>
      <c r="BB128" s="941"/>
      <c r="BC128" s="941"/>
      <c r="BD128" s="941"/>
      <c r="BE128" s="942"/>
      <c r="BF128" s="1107" t="s">
        <v>129</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489</v>
      </c>
      <c r="CQ128" s="1090"/>
      <c r="CR128" s="1090"/>
      <c r="CS128" s="1090"/>
      <c r="CT128" s="1090"/>
      <c r="CU128" s="1090"/>
      <c r="CV128" s="1090"/>
      <c r="CW128" s="1090"/>
      <c r="CX128" s="1090"/>
      <c r="CY128" s="1090"/>
      <c r="CZ128" s="1090"/>
      <c r="DA128" s="1090"/>
      <c r="DB128" s="1090"/>
      <c r="DC128" s="1090"/>
      <c r="DD128" s="1090"/>
      <c r="DE128" s="1090"/>
      <c r="DF128" s="1091"/>
      <c r="DG128" s="1092" t="s">
        <v>129</v>
      </c>
      <c r="DH128" s="1093"/>
      <c r="DI128" s="1093"/>
      <c r="DJ128" s="1093"/>
      <c r="DK128" s="1093"/>
      <c r="DL128" s="1093" t="s">
        <v>437</v>
      </c>
      <c r="DM128" s="1093"/>
      <c r="DN128" s="1093"/>
      <c r="DO128" s="1093"/>
      <c r="DP128" s="1093"/>
      <c r="DQ128" s="1093" t="s">
        <v>129</v>
      </c>
      <c r="DR128" s="1093"/>
      <c r="DS128" s="1093"/>
      <c r="DT128" s="1093"/>
      <c r="DU128" s="1093"/>
      <c r="DV128" s="1094" t="s">
        <v>129</v>
      </c>
      <c r="DW128" s="1094"/>
      <c r="DX128" s="1094"/>
      <c r="DY128" s="1094"/>
      <c r="DZ128" s="1095"/>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4452467</v>
      </c>
      <c r="AB129" s="1011"/>
      <c r="AC129" s="1011"/>
      <c r="AD129" s="1011"/>
      <c r="AE129" s="1012"/>
      <c r="AF129" s="1013">
        <v>4399479</v>
      </c>
      <c r="AG129" s="1011"/>
      <c r="AH129" s="1011"/>
      <c r="AI129" s="1011"/>
      <c r="AJ129" s="1012"/>
      <c r="AK129" s="1013">
        <v>4351561</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437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742049</v>
      </c>
      <c r="AB130" s="1011"/>
      <c r="AC130" s="1011"/>
      <c r="AD130" s="1011"/>
      <c r="AE130" s="1012"/>
      <c r="AF130" s="1013">
        <v>751047</v>
      </c>
      <c r="AG130" s="1011"/>
      <c r="AH130" s="1011"/>
      <c r="AI130" s="1011"/>
      <c r="AJ130" s="1012"/>
      <c r="AK130" s="1013">
        <v>768229</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9.9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3710418</v>
      </c>
      <c r="AB131" s="1036"/>
      <c r="AC131" s="1036"/>
      <c r="AD131" s="1036"/>
      <c r="AE131" s="1037"/>
      <c r="AF131" s="1035">
        <v>3648432</v>
      </c>
      <c r="AG131" s="1036"/>
      <c r="AH131" s="1036"/>
      <c r="AI131" s="1036"/>
      <c r="AJ131" s="1037"/>
      <c r="AK131" s="1035">
        <v>3583332</v>
      </c>
      <c r="AL131" s="1036"/>
      <c r="AM131" s="1036"/>
      <c r="AN131" s="1036"/>
      <c r="AO131" s="1037"/>
      <c r="AP131" s="1166"/>
      <c r="AQ131" s="1167"/>
      <c r="AR131" s="1167"/>
      <c r="AS131" s="1167"/>
      <c r="AT131" s="1168"/>
      <c r="AU131" s="284"/>
      <c r="AV131" s="284"/>
      <c r="AW131" s="284"/>
      <c r="AX131" s="1138" t="s">
        <v>496</v>
      </c>
      <c r="AY131" s="1090"/>
      <c r="AZ131" s="1090"/>
      <c r="BA131" s="1090"/>
      <c r="BB131" s="1090"/>
      <c r="BC131" s="1090"/>
      <c r="BD131" s="1090"/>
      <c r="BE131" s="1091"/>
      <c r="BF131" s="1139">
        <v>84.4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9.6298853659999999</v>
      </c>
      <c r="AB132" s="1152"/>
      <c r="AC132" s="1152"/>
      <c r="AD132" s="1152"/>
      <c r="AE132" s="1153"/>
      <c r="AF132" s="1154">
        <v>9.8287154589999997</v>
      </c>
      <c r="AG132" s="1152"/>
      <c r="AH132" s="1152"/>
      <c r="AI132" s="1152"/>
      <c r="AJ132" s="1153"/>
      <c r="AK132" s="1154">
        <v>10.458366679999999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9</v>
      </c>
      <c r="AB133" s="1135"/>
      <c r="AC133" s="1135"/>
      <c r="AD133" s="1135"/>
      <c r="AE133" s="1136"/>
      <c r="AF133" s="1134">
        <v>9.3000000000000007</v>
      </c>
      <c r="AG133" s="1135"/>
      <c r="AH133" s="1135"/>
      <c r="AI133" s="1135"/>
      <c r="AJ133" s="1136"/>
      <c r="AK133" s="1134">
        <v>9.9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U3/ypjgyAL/tHMzTVsV2Misb+eIQ9BFEnKUtR3FbGZcIxCYfin1sNPXV+w3trB4wV2kNKVn+5RHkXy2dqmfdvQ==" saltValue="R2o50g7CV9ue0OCmBqBR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bnnO9D3D0UO/EF1e1G8R/La4VMKtdsqe+hihj4lrfmHoMCmoFVItz780tznTCk/5nurcdXvKOpctfFbDjc2eg==" saltValue="ACXhW6ewZjzNflprHI1c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dqdtvYBeMla41zG3ItjWQXrdGeWedDS/23eaaNW6bc15+57EdAluFSAzmyqEp7mXlQqMQyDPzDBU6rZVv3n5A==" saltValue="oHr1utoIjP2um6Qs6VQS4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891579</v>
      </c>
      <c r="AP9" s="312">
        <v>92153</v>
      </c>
      <c r="AQ9" s="313">
        <v>95202</v>
      </c>
      <c r="AR9" s="314">
        <v>-3.2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126085</v>
      </c>
      <c r="AP10" s="315">
        <v>13032</v>
      </c>
      <c r="AQ10" s="316">
        <v>11297</v>
      </c>
      <c r="AR10" s="317">
        <v>15.4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203195</v>
      </c>
      <c r="AP11" s="315">
        <v>21002</v>
      </c>
      <c r="AQ11" s="316">
        <v>19595</v>
      </c>
      <c r="AR11" s="317">
        <v>7.2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v>21129</v>
      </c>
      <c r="AP12" s="315">
        <v>2184</v>
      </c>
      <c r="AQ12" s="316">
        <v>2177</v>
      </c>
      <c r="AR12" s="317">
        <v>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512</v>
      </c>
      <c r="AL13" s="1175"/>
      <c r="AM13" s="1175"/>
      <c r="AN13" s="1176"/>
      <c r="AO13" s="315" t="s">
        <v>513</v>
      </c>
      <c r="AP13" s="315" t="s">
        <v>513</v>
      </c>
      <c r="AQ13" s="316" t="s">
        <v>513</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t="s">
        <v>513</v>
      </c>
      <c r="AP14" s="315" t="s">
        <v>513</v>
      </c>
      <c r="AQ14" s="316">
        <v>4873</v>
      </c>
      <c r="AR14" s="317" t="s">
        <v>513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v>8646</v>
      </c>
      <c r="AP15" s="315">
        <v>894</v>
      </c>
      <c r="AQ15" s="316">
        <v>2420</v>
      </c>
      <c r="AR15" s="317">
        <v>-63.1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-82596</v>
      </c>
      <c r="AP16" s="315">
        <v>-8537</v>
      </c>
      <c r="AQ16" s="316">
        <v>-9543</v>
      </c>
      <c r="AR16" s="317">
        <v>-10.5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1168038</v>
      </c>
      <c r="AP17" s="315">
        <v>120727</v>
      </c>
      <c r="AQ17" s="316">
        <v>126021</v>
      </c>
      <c r="AR17" s="317">
        <v>-4.2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12.3</v>
      </c>
      <c r="AP21" s="328">
        <v>11.29</v>
      </c>
      <c r="AQ21" s="329">
        <v>1.01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94.1</v>
      </c>
      <c r="AP22" s="333">
        <v>95.5</v>
      </c>
      <c r="AQ22" s="334">
        <v>-1.4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579035</v>
      </c>
      <c r="AP32" s="342">
        <v>59849</v>
      </c>
      <c r="AQ32" s="343">
        <v>80565</v>
      </c>
      <c r="AR32" s="344">
        <v>-25.7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513</v>
      </c>
      <c r="AP33" s="342" t="s">
        <v>513</v>
      </c>
      <c r="AQ33" s="343" t="s">
        <v>513</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513</v>
      </c>
      <c r="AP34" s="342" t="s">
        <v>513</v>
      </c>
      <c r="AQ34" s="343" t="s">
        <v>513</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463682</v>
      </c>
      <c r="AP35" s="342">
        <v>47926</v>
      </c>
      <c r="AQ35" s="343">
        <v>27422</v>
      </c>
      <c r="AR35" s="344">
        <v>74.8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64474</v>
      </c>
      <c r="AP36" s="342">
        <v>6664</v>
      </c>
      <c r="AQ36" s="343">
        <v>3182</v>
      </c>
      <c r="AR36" s="344">
        <v>109.4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v>83844</v>
      </c>
      <c r="AP37" s="342">
        <v>8666</v>
      </c>
      <c r="AQ37" s="343">
        <v>1220</v>
      </c>
      <c r="AR37" s="344">
        <v>610.29999999999995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t="s">
        <v>513</v>
      </c>
      <c r="AP38" s="345" t="s">
        <v>513</v>
      </c>
      <c r="AQ38" s="346">
        <v>15</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v>-48048</v>
      </c>
      <c r="AP39" s="342">
        <v>-4966</v>
      </c>
      <c r="AQ39" s="343">
        <v>-3624</v>
      </c>
      <c r="AR39" s="344">
        <v>37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-768229</v>
      </c>
      <c r="AP40" s="342">
        <v>-79404</v>
      </c>
      <c r="AQ40" s="343">
        <v>-76316</v>
      </c>
      <c r="AR40" s="344">
        <v>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374758</v>
      </c>
      <c r="AP41" s="342">
        <v>38735</v>
      </c>
      <c r="AQ41" s="343">
        <v>32463</v>
      </c>
      <c r="AR41" s="344">
        <v>19.3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919803</v>
      </c>
      <c r="AN51" s="364">
        <v>87927</v>
      </c>
      <c r="AO51" s="365">
        <v>-16.8</v>
      </c>
      <c r="AP51" s="366">
        <v>132212</v>
      </c>
      <c r="AQ51" s="367">
        <v>-3.2</v>
      </c>
      <c r="AR51" s="368">
        <v>-13.6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367615</v>
      </c>
      <c r="AN52" s="372">
        <v>35141</v>
      </c>
      <c r="AO52" s="373">
        <v>-17</v>
      </c>
      <c r="AP52" s="374">
        <v>67114</v>
      </c>
      <c r="AQ52" s="375">
        <v>12.5</v>
      </c>
      <c r="AR52" s="376">
        <v>-29.5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1264297</v>
      </c>
      <c r="AN53" s="364">
        <v>122676</v>
      </c>
      <c r="AO53" s="365">
        <v>39.5</v>
      </c>
      <c r="AP53" s="366">
        <v>93741</v>
      </c>
      <c r="AQ53" s="367">
        <v>-29.1</v>
      </c>
      <c r="AR53" s="368">
        <v>68.599999999999994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449546</v>
      </c>
      <c r="AN54" s="372">
        <v>43620</v>
      </c>
      <c r="AO54" s="373">
        <v>24.1</v>
      </c>
      <c r="AP54" s="374">
        <v>46285</v>
      </c>
      <c r="AQ54" s="375">
        <v>-31</v>
      </c>
      <c r="AR54" s="376">
        <v>55.1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1294638</v>
      </c>
      <c r="AN55" s="364">
        <v>128704</v>
      </c>
      <c r="AO55" s="365">
        <v>4.9000000000000004</v>
      </c>
      <c r="AP55" s="366">
        <v>107537</v>
      </c>
      <c r="AQ55" s="367">
        <v>14.7</v>
      </c>
      <c r="AR55" s="368">
        <v>-9.8000000000000007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706761</v>
      </c>
      <c r="AN56" s="372">
        <v>70262</v>
      </c>
      <c r="AO56" s="373">
        <v>61.1</v>
      </c>
      <c r="AP56" s="374">
        <v>57923</v>
      </c>
      <c r="AQ56" s="375">
        <v>25.1</v>
      </c>
      <c r="AR56" s="376">
        <v>36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1518582</v>
      </c>
      <c r="AN57" s="364">
        <v>153765</v>
      </c>
      <c r="AO57" s="365">
        <v>19.5</v>
      </c>
      <c r="AP57" s="366">
        <v>113913</v>
      </c>
      <c r="AQ57" s="367">
        <v>5.9</v>
      </c>
      <c r="AR57" s="368">
        <v>13.6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447556</v>
      </c>
      <c r="AN58" s="372">
        <v>45318</v>
      </c>
      <c r="AO58" s="373">
        <v>-35.5</v>
      </c>
      <c r="AP58" s="374">
        <v>53160</v>
      </c>
      <c r="AQ58" s="375">
        <v>-8.1999999999999993</v>
      </c>
      <c r="AR58" s="376">
        <v>-27.3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711082</v>
      </c>
      <c r="AN59" s="364">
        <v>73497</v>
      </c>
      <c r="AO59" s="365">
        <v>-52.2</v>
      </c>
      <c r="AP59" s="366">
        <v>115050</v>
      </c>
      <c r="AQ59" s="367">
        <v>1</v>
      </c>
      <c r="AR59" s="368">
        <v>-53.2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297356</v>
      </c>
      <c r="AN60" s="372">
        <v>30734</v>
      </c>
      <c r="AO60" s="373">
        <v>-32.200000000000003</v>
      </c>
      <c r="AP60" s="374">
        <v>53792</v>
      </c>
      <c r="AQ60" s="375">
        <v>1.2</v>
      </c>
      <c r="AR60" s="376">
        <v>-33.4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1141680</v>
      </c>
      <c r="AN61" s="379">
        <v>113314</v>
      </c>
      <c r="AO61" s="380">
        <v>-1</v>
      </c>
      <c r="AP61" s="381">
        <v>112491</v>
      </c>
      <c r="AQ61" s="382">
        <v>-2.1</v>
      </c>
      <c r="AR61" s="368">
        <v>1.1000000000000001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453767</v>
      </c>
      <c r="AN62" s="372">
        <v>45015</v>
      </c>
      <c r="AO62" s="373">
        <v>0.1</v>
      </c>
      <c r="AP62" s="374">
        <v>55655</v>
      </c>
      <c r="AQ62" s="375">
        <v>-0.1</v>
      </c>
      <c r="AR62" s="376">
        <v>0.2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vopy/QPVSCxNS9klOFgWpwz68nR1k0SidPdenP3yTdxvdELzDgezusL7RNZ2EubzqIo4gIeDzjKU7HnDZGQnQ==" saltValue="db5yIODe2SIKDGmiUU/c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C46+THjOFh3ZhbF8aQgZMBiSfluoDNn5KjUTDBLK8P5PzdL+ZPPtUbFMqUhnmcsSTH0FFKQn+PNgZMxdCdScg==" saltValue="6Dvg+zb/dhv+Bt30HEbY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9osT9XEA18nQ0PbK6ejOwuRGtmPjFgPhxlftJL4VVkzH5mwIoXzVpPJwpiLt/R/WU4GSH1EqKfAUETipb24tg==" saltValue="4VvrPj2Oi7Dgi6zZb4gg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4" t="s">
        <v>3</v>
      </c>
      <c r="D47" s="1194"/>
      <c r="E47" s="1195"/>
      <c r="F47" s="11">
        <v>31.22</v>
      </c>
      <c r="G47" s="12">
        <v>25.33</v>
      </c>
      <c r="H47" s="12">
        <v>24.45</v>
      </c>
      <c r="I47" s="12">
        <v>23.1</v>
      </c>
      <c r="J47" s="13">
        <v>22.56</v>
      </c>
    </row>
    <row r="48" spans="2:10" ht="57.75" customHeight="1">
      <c r="B48" s="14"/>
      <c r="C48" s="1196" t="s">
        <v>4</v>
      </c>
      <c r="D48" s="1196"/>
      <c r="E48" s="1197"/>
      <c r="F48" s="15">
        <v>6.18</v>
      </c>
      <c r="G48" s="16">
        <v>8.9</v>
      </c>
      <c r="H48" s="16">
        <v>7.65</v>
      </c>
      <c r="I48" s="16">
        <v>7.34</v>
      </c>
      <c r="J48" s="17">
        <v>5.38</v>
      </c>
    </row>
    <row r="49" spans="2:10" ht="57.75" customHeight="1" thickBot="1">
      <c r="B49" s="18"/>
      <c r="C49" s="1198" t="s">
        <v>5</v>
      </c>
      <c r="D49" s="1198"/>
      <c r="E49" s="1199"/>
      <c r="F49" s="19" t="s">
        <v>559</v>
      </c>
      <c r="G49" s="20" t="s">
        <v>560</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wI7ge6DFDtWsfoYDOkm8yZJhGCpzrDbYrSvaFDHSihI/wwxlcFud11j7ItjRNIXfYL+sliaoGnOrriFN4BD3tg==" saltValue="fg8MLDip51I0jfqzkuQR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06" t="s">
        <v>564</v>
      </c>
      <c r="D34" s="1206"/>
      <c r="E34" s="1207"/>
      <c r="F34" s="32">
        <v>6.17</v>
      </c>
      <c r="G34" s="33">
        <v>8.89</v>
      </c>
      <c r="H34" s="33">
        <v>7.64</v>
      </c>
      <c r="I34" s="33">
        <v>7.34</v>
      </c>
      <c r="J34" s="34">
        <v>5.38</v>
      </c>
      <c r="K34" s="22"/>
      <c r="L34" s="22"/>
      <c r="M34" s="22"/>
      <c r="N34" s="22"/>
      <c r="O34" s="22"/>
      <c r="P34" s="22"/>
    </row>
    <row r="35" spans="1:16" ht="39" customHeight="1">
      <c r="A35" s="22"/>
      <c r="B35" s="35"/>
      <c r="C35" s="1200" t="s">
        <v>565</v>
      </c>
      <c r="D35" s="1201"/>
      <c r="E35" s="1202"/>
      <c r="F35" s="36">
        <v>0.68</v>
      </c>
      <c r="G35" s="37">
        <v>2.31</v>
      </c>
      <c r="H35" s="37">
        <v>2.0699999999999998</v>
      </c>
      <c r="I35" s="37">
        <v>1.51</v>
      </c>
      <c r="J35" s="38">
        <v>2.4300000000000002</v>
      </c>
      <c r="K35" s="22"/>
      <c r="L35" s="22"/>
      <c r="M35" s="22"/>
      <c r="N35" s="22"/>
      <c r="O35" s="22"/>
      <c r="P35" s="22"/>
    </row>
    <row r="36" spans="1:16" ht="39" customHeight="1">
      <c r="A36" s="22"/>
      <c r="B36" s="35"/>
      <c r="C36" s="1200" t="s">
        <v>566</v>
      </c>
      <c r="D36" s="1201"/>
      <c r="E36" s="1202"/>
      <c r="F36" s="36">
        <v>0.75</v>
      </c>
      <c r="G36" s="37">
        <v>0.28999999999999998</v>
      </c>
      <c r="H36" s="37">
        <v>1.06</v>
      </c>
      <c r="I36" s="37">
        <v>1.44</v>
      </c>
      <c r="J36" s="38">
        <v>2.34</v>
      </c>
      <c r="K36" s="22"/>
      <c r="L36" s="22"/>
      <c r="M36" s="22"/>
      <c r="N36" s="22"/>
      <c r="O36" s="22"/>
      <c r="P36" s="22"/>
    </row>
    <row r="37" spans="1:16" ht="39" customHeight="1">
      <c r="A37" s="22"/>
      <c r="B37" s="35"/>
      <c r="C37" s="1200" t="s">
        <v>567</v>
      </c>
      <c r="D37" s="1201"/>
      <c r="E37" s="1202"/>
      <c r="F37" s="36">
        <v>2.84</v>
      </c>
      <c r="G37" s="37">
        <v>2.34</v>
      </c>
      <c r="H37" s="37">
        <v>2.06</v>
      </c>
      <c r="I37" s="37" t="s">
        <v>568</v>
      </c>
      <c r="J37" s="38">
        <v>0.33</v>
      </c>
      <c r="K37" s="22"/>
      <c r="L37" s="22"/>
      <c r="M37" s="22"/>
      <c r="N37" s="22"/>
      <c r="O37" s="22"/>
      <c r="P37" s="22"/>
    </row>
    <row r="38" spans="1:16" ht="39" customHeight="1">
      <c r="A38" s="22"/>
      <c r="B38" s="35"/>
      <c r="C38" s="1200" t="s">
        <v>569</v>
      </c>
      <c r="D38" s="1201"/>
      <c r="E38" s="1202"/>
      <c r="F38" s="36">
        <v>0.35</v>
      </c>
      <c r="G38" s="37">
        <v>0.66</v>
      </c>
      <c r="H38" s="37">
        <v>0.67</v>
      </c>
      <c r="I38" s="37">
        <v>0.51</v>
      </c>
      <c r="J38" s="38">
        <v>0.31</v>
      </c>
      <c r="K38" s="22"/>
      <c r="L38" s="22"/>
      <c r="M38" s="22"/>
      <c r="N38" s="22"/>
      <c r="O38" s="22"/>
      <c r="P38" s="22"/>
    </row>
    <row r="39" spans="1:16" ht="39" customHeight="1">
      <c r="A39" s="22"/>
      <c r="B39" s="35"/>
      <c r="C39" s="1200" t="s">
        <v>570</v>
      </c>
      <c r="D39" s="1201"/>
      <c r="E39" s="1202"/>
      <c r="F39" s="36">
        <v>0.25</v>
      </c>
      <c r="G39" s="37">
        <v>0.36</v>
      </c>
      <c r="H39" s="37">
        <v>0.57999999999999996</v>
      </c>
      <c r="I39" s="37">
        <v>0.47</v>
      </c>
      <c r="J39" s="38">
        <v>0.26</v>
      </c>
      <c r="K39" s="22"/>
      <c r="L39" s="22"/>
      <c r="M39" s="22"/>
      <c r="N39" s="22"/>
      <c r="O39" s="22"/>
      <c r="P39" s="22"/>
    </row>
    <row r="40" spans="1:16" ht="39" customHeight="1">
      <c r="A40" s="22"/>
      <c r="B40" s="35"/>
      <c r="C40" s="1200" t="s">
        <v>571</v>
      </c>
      <c r="D40" s="1201"/>
      <c r="E40" s="1202"/>
      <c r="F40" s="36">
        <v>0.51</v>
      </c>
      <c r="G40" s="37">
        <v>0.54</v>
      </c>
      <c r="H40" s="37">
        <v>0.53</v>
      </c>
      <c r="I40" s="37">
        <v>0.22</v>
      </c>
      <c r="J40" s="38">
        <v>0.2</v>
      </c>
      <c r="K40" s="22"/>
      <c r="L40" s="22"/>
      <c r="M40" s="22"/>
      <c r="N40" s="22"/>
      <c r="O40" s="22"/>
      <c r="P40" s="22"/>
    </row>
    <row r="41" spans="1:16" ht="39" customHeight="1">
      <c r="A41" s="22"/>
      <c r="B41" s="35"/>
      <c r="C41" s="1200" t="s">
        <v>572</v>
      </c>
      <c r="D41" s="1201"/>
      <c r="E41" s="1202"/>
      <c r="F41" s="36">
        <v>0.06</v>
      </c>
      <c r="G41" s="37">
        <v>7.0000000000000007E-2</v>
      </c>
      <c r="H41" s="37">
        <v>0.06</v>
      </c>
      <c r="I41" s="37">
        <v>7.0000000000000007E-2</v>
      </c>
      <c r="J41" s="38">
        <v>0.01</v>
      </c>
      <c r="K41" s="22"/>
      <c r="L41" s="22"/>
      <c r="M41" s="22"/>
      <c r="N41" s="22"/>
      <c r="O41" s="22"/>
      <c r="P41" s="22"/>
    </row>
    <row r="42" spans="1:16" ht="39" customHeight="1">
      <c r="A42" s="22"/>
      <c r="B42" s="39"/>
      <c r="C42" s="1200" t="s">
        <v>573</v>
      </c>
      <c r="D42" s="1201"/>
      <c r="E42" s="1202"/>
      <c r="F42" s="36" t="s">
        <v>513</v>
      </c>
      <c r="G42" s="37" t="s">
        <v>513</v>
      </c>
      <c r="H42" s="37" t="s">
        <v>513</v>
      </c>
      <c r="I42" s="37" t="s">
        <v>513</v>
      </c>
      <c r="J42" s="38" t="s">
        <v>513</v>
      </c>
      <c r="K42" s="22"/>
      <c r="L42" s="22"/>
      <c r="M42" s="22"/>
      <c r="N42" s="22"/>
      <c r="O42" s="22"/>
      <c r="P42" s="22"/>
    </row>
    <row r="43" spans="1:16" ht="39" customHeight="1" thickBot="1">
      <c r="A43" s="22"/>
      <c r="B43" s="40"/>
      <c r="C43" s="1203" t="s">
        <v>574</v>
      </c>
      <c r="D43" s="1204"/>
      <c r="E43" s="1205"/>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8IxuP8JMb1MkMPqa7azH5jXZW2FxCEy5Wuk1exk64xDe9o/eJdtUJKh2FgMZzeFF6JXnKghuJu/KeqoWq9eMA==" saltValue="x184DR/Gt7QZZ6a7Az2R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08" t="s">
        <v>11</v>
      </c>
      <c r="C45" s="1209"/>
      <c r="D45" s="58"/>
      <c r="E45" s="1214" t="s">
        <v>12</v>
      </c>
      <c r="F45" s="1214"/>
      <c r="G45" s="1214"/>
      <c r="H45" s="1214"/>
      <c r="I45" s="1214"/>
      <c r="J45" s="1215"/>
      <c r="K45" s="59">
        <v>512</v>
      </c>
      <c r="L45" s="60">
        <v>524</v>
      </c>
      <c r="M45" s="60">
        <v>555</v>
      </c>
      <c r="N45" s="60">
        <v>572</v>
      </c>
      <c r="O45" s="61">
        <v>579</v>
      </c>
      <c r="P45" s="48"/>
      <c r="Q45" s="48"/>
      <c r="R45" s="48"/>
      <c r="S45" s="48"/>
      <c r="T45" s="48"/>
      <c r="U45" s="48"/>
    </row>
    <row r="46" spans="1:21" ht="30.75" customHeight="1">
      <c r="A46" s="48"/>
      <c r="B46" s="1210"/>
      <c r="C46" s="1211"/>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c r="A47" s="48"/>
      <c r="B47" s="1210"/>
      <c r="C47" s="1211"/>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c r="A48" s="48"/>
      <c r="B48" s="1210"/>
      <c r="C48" s="1211"/>
      <c r="D48" s="62"/>
      <c r="E48" s="1216" t="s">
        <v>15</v>
      </c>
      <c r="F48" s="1216"/>
      <c r="G48" s="1216"/>
      <c r="H48" s="1216"/>
      <c r="I48" s="1216"/>
      <c r="J48" s="1217"/>
      <c r="K48" s="63">
        <v>430</v>
      </c>
      <c r="L48" s="64">
        <v>451</v>
      </c>
      <c r="M48" s="64">
        <v>464</v>
      </c>
      <c r="N48" s="64">
        <v>453</v>
      </c>
      <c r="O48" s="65">
        <v>464</v>
      </c>
      <c r="P48" s="48"/>
      <c r="Q48" s="48"/>
      <c r="R48" s="48"/>
      <c r="S48" s="48"/>
      <c r="T48" s="48"/>
      <c r="U48" s="48"/>
    </row>
    <row r="49" spans="1:21" ht="30.75" customHeight="1">
      <c r="A49" s="48"/>
      <c r="B49" s="1210"/>
      <c r="C49" s="1211"/>
      <c r="D49" s="62"/>
      <c r="E49" s="1216" t="s">
        <v>16</v>
      </c>
      <c r="F49" s="1216"/>
      <c r="G49" s="1216"/>
      <c r="H49" s="1216"/>
      <c r="I49" s="1216"/>
      <c r="J49" s="1217"/>
      <c r="K49" s="63">
        <v>39</v>
      </c>
      <c r="L49" s="64">
        <v>20</v>
      </c>
      <c r="M49" s="64">
        <v>40</v>
      </c>
      <c r="N49" s="64">
        <v>45</v>
      </c>
      <c r="O49" s="65">
        <v>64</v>
      </c>
      <c r="P49" s="48"/>
      <c r="Q49" s="48"/>
      <c r="R49" s="48"/>
      <c r="S49" s="48"/>
      <c r="T49" s="48"/>
      <c r="U49" s="48"/>
    </row>
    <row r="50" spans="1:21" ht="30.75" customHeight="1">
      <c r="A50" s="48"/>
      <c r="B50" s="1210"/>
      <c r="C50" s="1211"/>
      <c r="D50" s="62"/>
      <c r="E50" s="1216" t="s">
        <v>17</v>
      </c>
      <c r="F50" s="1216"/>
      <c r="G50" s="1216"/>
      <c r="H50" s="1216"/>
      <c r="I50" s="1216"/>
      <c r="J50" s="1217"/>
      <c r="K50" s="63">
        <v>104</v>
      </c>
      <c r="L50" s="64">
        <v>105</v>
      </c>
      <c r="M50" s="64">
        <v>87</v>
      </c>
      <c r="N50" s="64">
        <v>86</v>
      </c>
      <c r="O50" s="65">
        <v>84</v>
      </c>
      <c r="P50" s="48"/>
      <c r="Q50" s="48"/>
      <c r="R50" s="48"/>
      <c r="S50" s="48"/>
      <c r="T50" s="48"/>
      <c r="U50" s="48"/>
    </row>
    <row r="51" spans="1:21" ht="30.75" customHeight="1">
      <c r="A51" s="48"/>
      <c r="B51" s="1212"/>
      <c r="C51" s="1213"/>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c r="A52" s="48"/>
      <c r="B52" s="1218" t="s">
        <v>19</v>
      </c>
      <c r="C52" s="1219"/>
      <c r="D52" s="66"/>
      <c r="E52" s="1216" t="s">
        <v>20</v>
      </c>
      <c r="F52" s="1216"/>
      <c r="G52" s="1216"/>
      <c r="H52" s="1216"/>
      <c r="I52" s="1216"/>
      <c r="J52" s="1217"/>
      <c r="K52" s="63">
        <v>756</v>
      </c>
      <c r="L52" s="64">
        <v>773</v>
      </c>
      <c r="M52" s="64">
        <v>789</v>
      </c>
      <c r="N52" s="64">
        <v>798</v>
      </c>
      <c r="O52" s="65">
        <v>816</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329</v>
      </c>
      <c r="L53" s="69">
        <v>327</v>
      </c>
      <c r="M53" s="69">
        <v>357</v>
      </c>
      <c r="N53" s="69">
        <v>358</v>
      </c>
      <c r="O53" s="70">
        <v>375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24" t="s">
        <v>25</v>
      </c>
      <c r="C57" s="1225"/>
      <c r="D57" s="1228" t="s">
        <v>26</v>
      </c>
      <c r="E57" s="1229"/>
      <c r="F57" s="1229"/>
      <c r="G57" s="1229"/>
      <c r="H57" s="1229"/>
      <c r="I57" s="1229"/>
      <c r="J57" s="1230"/>
      <c r="K57" s="82">
        <v>28</v>
      </c>
      <c r="L57" s="83">
        <v>28</v>
      </c>
      <c r="M57" s="83">
        <v>28</v>
      </c>
      <c r="N57" s="83">
        <v>28</v>
      </c>
      <c r="O57" s="84">
        <v>28</v>
      </c>
    </row>
    <row r="58" spans="1:21" ht="31.5" customHeight="1" thickBot="1">
      <c r="B58" s="1226"/>
      <c r="C58" s="1227"/>
      <c r="D58" s="1231" t="s">
        <v>27</v>
      </c>
      <c r="E58" s="1232"/>
      <c r="F58" s="1232"/>
      <c r="G58" s="1232"/>
      <c r="H58" s="1232"/>
      <c r="I58" s="1232"/>
      <c r="J58" s="1233"/>
      <c r="K58" s="85">
        <v>0</v>
      </c>
      <c r="L58" s="86">
        <v>0</v>
      </c>
      <c r="M58" s="86">
        <v>0</v>
      </c>
      <c r="N58" s="86">
        <v>0</v>
      </c>
      <c r="O58" s="87">
        <v>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L5cdTBhRV1HqIz7c0zXxV+KS0CHd0kl9Py2Y2Rrc8cJGhMJlqx8/a2hdGy97OjHhaNkFzYBZaQ9dbSdf1zwjA==" saltValue="vdJiF6yOpGb1izN46K3l0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554</v>
      </c>
      <c r="J40" s="99" t="s">
        <v>555</v>
      </c>
      <c r="K40" s="99" t="s">
        <v>556</v>
      </c>
      <c r="L40" s="99" t="s">
        <v>557</v>
      </c>
      <c r="M40" s="100" t="s">
        <v>558</v>
      </c>
    </row>
    <row r="41" spans="2:13" ht="27.75" customHeight="1">
      <c r="B41" s="1234" t="s">
        <v>30</v>
      </c>
      <c r="C41" s="1235"/>
      <c r="D41" s="101"/>
      <c r="E41" s="1240" t="s">
        <v>31</v>
      </c>
      <c r="F41" s="1240"/>
      <c r="G41" s="1240"/>
      <c r="H41" s="1241"/>
      <c r="I41" s="102">
        <v>5584</v>
      </c>
      <c r="J41" s="103">
        <v>5977</v>
      </c>
      <c r="K41" s="103">
        <v>6228</v>
      </c>
      <c r="L41" s="103">
        <v>6681</v>
      </c>
      <c r="M41" s="104">
        <v>6760</v>
      </c>
    </row>
    <row r="42" spans="2:13" ht="27.75" customHeight="1">
      <c r="B42" s="1236"/>
      <c r="C42" s="1237"/>
      <c r="D42" s="105"/>
      <c r="E42" s="1242" t="s">
        <v>32</v>
      </c>
      <c r="F42" s="1242"/>
      <c r="G42" s="1242"/>
      <c r="H42" s="1243"/>
      <c r="I42" s="106">
        <v>652</v>
      </c>
      <c r="J42" s="107">
        <v>587</v>
      </c>
      <c r="K42" s="107">
        <v>560</v>
      </c>
      <c r="L42" s="107">
        <v>497</v>
      </c>
      <c r="M42" s="108">
        <v>408</v>
      </c>
    </row>
    <row r="43" spans="2:13" ht="27.75" customHeight="1">
      <c r="B43" s="1236"/>
      <c r="C43" s="1237"/>
      <c r="D43" s="105"/>
      <c r="E43" s="1242" t="s">
        <v>33</v>
      </c>
      <c r="F43" s="1242"/>
      <c r="G43" s="1242"/>
      <c r="H43" s="1243"/>
      <c r="I43" s="106">
        <v>5942</v>
      </c>
      <c r="J43" s="107">
        <v>5494</v>
      </c>
      <c r="K43" s="107">
        <v>5270</v>
      </c>
      <c r="L43" s="107">
        <v>5158</v>
      </c>
      <c r="M43" s="108">
        <v>4807</v>
      </c>
    </row>
    <row r="44" spans="2:13" ht="27.75" customHeight="1">
      <c r="B44" s="1236"/>
      <c r="C44" s="1237"/>
      <c r="D44" s="105"/>
      <c r="E44" s="1242" t="s">
        <v>34</v>
      </c>
      <c r="F44" s="1242"/>
      <c r="G44" s="1242"/>
      <c r="H44" s="1243"/>
      <c r="I44" s="106">
        <v>257</v>
      </c>
      <c r="J44" s="107">
        <v>516</v>
      </c>
      <c r="K44" s="107">
        <v>567</v>
      </c>
      <c r="L44" s="107">
        <v>561</v>
      </c>
      <c r="M44" s="108">
        <v>513</v>
      </c>
    </row>
    <row r="45" spans="2:13" ht="27.75" customHeight="1">
      <c r="B45" s="1236"/>
      <c r="C45" s="1237"/>
      <c r="D45" s="105"/>
      <c r="E45" s="1242" t="s">
        <v>35</v>
      </c>
      <c r="F45" s="1242"/>
      <c r="G45" s="1242"/>
      <c r="H45" s="1243"/>
      <c r="I45" s="106">
        <v>845</v>
      </c>
      <c r="J45" s="107">
        <v>930</v>
      </c>
      <c r="K45" s="107">
        <v>791</v>
      </c>
      <c r="L45" s="107">
        <v>847</v>
      </c>
      <c r="M45" s="108">
        <v>903</v>
      </c>
    </row>
    <row r="46" spans="2:13" ht="27.75" customHeight="1">
      <c r="B46" s="1236"/>
      <c r="C46" s="1237"/>
      <c r="D46" s="109"/>
      <c r="E46" s="1242" t="s">
        <v>36</v>
      </c>
      <c r="F46" s="1242"/>
      <c r="G46" s="1242"/>
      <c r="H46" s="1243"/>
      <c r="I46" s="106" t="s">
        <v>513</v>
      </c>
      <c r="J46" s="107" t="s">
        <v>513</v>
      </c>
      <c r="K46" s="107" t="s">
        <v>513</v>
      </c>
      <c r="L46" s="107" t="s">
        <v>513</v>
      </c>
      <c r="M46" s="108" t="s">
        <v>513</v>
      </c>
    </row>
    <row r="47" spans="2:13" ht="27.75" customHeight="1">
      <c r="B47" s="1236"/>
      <c r="C47" s="1237"/>
      <c r="D47" s="110"/>
      <c r="E47" s="1244" t="s">
        <v>37</v>
      </c>
      <c r="F47" s="1245"/>
      <c r="G47" s="1245"/>
      <c r="H47" s="1246"/>
      <c r="I47" s="106" t="s">
        <v>513</v>
      </c>
      <c r="J47" s="107" t="s">
        <v>513</v>
      </c>
      <c r="K47" s="107" t="s">
        <v>513</v>
      </c>
      <c r="L47" s="107" t="s">
        <v>513</v>
      </c>
      <c r="M47" s="108" t="s">
        <v>513</v>
      </c>
    </row>
    <row r="48" spans="2:13" ht="27.75" customHeight="1">
      <c r="B48" s="1236"/>
      <c r="C48" s="1237"/>
      <c r="D48" s="105"/>
      <c r="E48" s="1242" t="s">
        <v>38</v>
      </c>
      <c r="F48" s="1242"/>
      <c r="G48" s="1242"/>
      <c r="H48" s="1243"/>
      <c r="I48" s="106" t="s">
        <v>513</v>
      </c>
      <c r="J48" s="107" t="s">
        <v>513</v>
      </c>
      <c r="K48" s="107" t="s">
        <v>513</v>
      </c>
      <c r="L48" s="107" t="s">
        <v>513</v>
      </c>
      <c r="M48" s="108" t="s">
        <v>513</v>
      </c>
    </row>
    <row r="49" spans="2:13" ht="27.75" customHeight="1">
      <c r="B49" s="1238"/>
      <c r="C49" s="1239"/>
      <c r="D49" s="105"/>
      <c r="E49" s="1242" t="s">
        <v>39</v>
      </c>
      <c r="F49" s="1242"/>
      <c r="G49" s="1242"/>
      <c r="H49" s="1243"/>
      <c r="I49" s="106" t="s">
        <v>513</v>
      </c>
      <c r="J49" s="107" t="s">
        <v>513</v>
      </c>
      <c r="K49" s="107" t="s">
        <v>513</v>
      </c>
      <c r="L49" s="107" t="s">
        <v>513</v>
      </c>
      <c r="M49" s="108" t="s">
        <v>513</v>
      </c>
    </row>
    <row r="50" spans="2:13" ht="27.75" customHeight="1">
      <c r="B50" s="1247" t="s">
        <v>40</v>
      </c>
      <c r="C50" s="1248"/>
      <c r="D50" s="111"/>
      <c r="E50" s="1242" t="s">
        <v>41</v>
      </c>
      <c r="F50" s="1242"/>
      <c r="G50" s="1242"/>
      <c r="H50" s="1243"/>
      <c r="I50" s="106">
        <v>2066</v>
      </c>
      <c r="J50" s="107">
        <v>2022</v>
      </c>
      <c r="K50" s="107">
        <v>1948</v>
      </c>
      <c r="L50" s="107">
        <v>1756</v>
      </c>
      <c r="M50" s="108">
        <v>1705</v>
      </c>
    </row>
    <row r="51" spans="2:13" ht="27.75" customHeight="1">
      <c r="B51" s="1236"/>
      <c r="C51" s="1237"/>
      <c r="D51" s="105"/>
      <c r="E51" s="1242" t="s">
        <v>42</v>
      </c>
      <c r="F51" s="1242"/>
      <c r="G51" s="1242"/>
      <c r="H51" s="1243"/>
      <c r="I51" s="106">
        <v>240</v>
      </c>
      <c r="J51" s="107">
        <v>271</v>
      </c>
      <c r="K51" s="107">
        <v>355</v>
      </c>
      <c r="L51" s="107">
        <v>562</v>
      </c>
      <c r="M51" s="108">
        <v>636</v>
      </c>
    </row>
    <row r="52" spans="2:13" ht="27.75" customHeight="1">
      <c r="B52" s="1238"/>
      <c r="C52" s="1239"/>
      <c r="D52" s="105"/>
      <c r="E52" s="1242" t="s">
        <v>43</v>
      </c>
      <c r="F52" s="1242"/>
      <c r="G52" s="1242"/>
      <c r="H52" s="1243"/>
      <c r="I52" s="106">
        <v>8137</v>
      </c>
      <c r="J52" s="107">
        <v>8368</v>
      </c>
      <c r="K52" s="107">
        <v>8091</v>
      </c>
      <c r="L52" s="107">
        <v>8278</v>
      </c>
      <c r="M52" s="108">
        <v>8025</v>
      </c>
    </row>
    <row r="53" spans="2:13" ht="27.75" customHeight="1" thickBot="1">
      <c r="B53" s="1249" t="s">
        <v>44</v>
      </c>
      <c r="C53" s="1250"/>
      <c r="D53" s="112"/>
      <c r="E53" s="1251" t="s">
        <v>45</v>
      </c>
      <c r="F53" s="1251"/>
      <c r="G53" s="1251"/>
      <c r="H53" s="1252"/>
      <c r="I53" s="113">
        <v>2837</v>
      </c>
      <c r="J53" s="114">
        <v>2844</v>
      </c>
      <c r="K53" s="114">
        <v>3022</v>
      </c>
      <c r="L53" s="114">
        <v>3148</v>
      </c>
      <c r="M53" s="115">
        <v>3026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P0XeBclhOyiB3W0TzW731LUxpd4HM4oF/90beP8OGh/DehMFhb9Gl7txynkVTifYTz9bH15MfZo8vqHCXEa+g==" saltValue="CKPxdmX7LaPp8BkWONZb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556</v>
      </c>
      <c r="G54" s="124" t="s">
        <v>557</v>
      </c>
      <c r="H54" s="125" t="s">
        <v>558</v>
      </c>
    </row>
    <row r="55" spans="2:8" ht="52.5" customHeight="1">
      <c r="B55" s="126"/>
      <c r="C55" s="1261" t="s">
        <v>48</v>
      </c>
      <c r="D55" s="1261"/>
      <c r="E55" s="1262"/>
      <c r="F55" s="127">
        <v>1089</v>
      </c>
      <c r="G55" s="127">
        <v>1016</v>
      </c>
      <c r="H55" s="128">
        <v>982</v>
      </c>
    </row>
    <row r="56" spans="2:8" ht="52.5" customHeight="1">
      <c r="B56" s="129"/>
      <c r="C56" s="1263" t="s">
        <v>49</v>
      </c>
      <c r="D56" s="1263"/>
      <c r="E56" s="1264"/>
      <c r="F56" s="130">
        <v>28</v>
      </c>
      <c r="G56" s="130">
        <v>28</v>
      </c>
      <c r="H56" s="131">
        <v>28</v>
      </c>
    </row>
    <row r="57" spans="2:8" ht="53.25" customHeight="1">
      <c r="B57" s="129"/>
      <c r="C57" s="1265" t="s">
        <v>50</v>
      </c>
      <c r="D57" s="1265"/>
      <c r="E57" s="1266"/>
      <c r="F57" s="132">
        <v>630</v>
      </c>
      <c r="G57" s="132">
        <v>552</v>
      </c>
      <c r="H57" s="133">
        <v>566</v>
      </c>
    </row>
    <row r="58" spans="2:8" ht="45.75" customHeight="1">
      <c r="B58" s="134"/>
      <c r="C58" s="1253" t="s">
        <v>604</v>
      </c>
      <c r="D58" s="1254"/>
      <c r="E58" s="1255"/>
      <c r="F58" s="135">
        <v>173</v>
      </c>
      <c r="G58" s="135">
        <v>173</v>
      </c>
      <c r="H58" s="136">
        <v>173</v>
      </c>
    </row>
    <row r="59" spans="2:8" ht="45.75" customHeight="1">
      <c r="B59" s="134"/>
      <c r="C59" s="1253" t="s">
        <v>605</v>
      </c>
      <c r="D59" s="1254"/>
      <c r="E59" s="1255"/>
      <c r="F59" s="135">
        <v>134</v>
      </c>
      <c r="G59" s="135">
        <v>84</v>
      </c>
      <c r="H59" s="136">
        <v>98</v>
      </c>
    </row>
    <row r="60" spans="2:8" ht="45.75" customHeight="1">
      <c r="B60" s="134"/>
      <c r="C60" s="1253" t="s">
        <v>606</v>
      </c>
      <c r="D60" s="1254"/>
      <c r="E60" s="1255"/>
      <c r="F60" s="135">
        <v>97</v>
      </c>
      <c r="G60" s="135">
        <v>97</v>
      </c>
      <c r="H60" s="136">
        <v>97</v>
      </c>
    </row>
    <row r="61" spans="2:8" ht="45.75" customHeight="1">
      <c r="B61" s="134"/>
      <c r="C61" s="1253" t="s">
        <v>607</v>
      </c>
      <c r="D61" s="1254"/>
      <c r="E61" s="1255"/>
      <c r="F61" s="135">
        <v>65</v>
      </c>
      <c r="G61" s="135">
        <v>65</v>
      </c>
      <c r="H61" s="136">
        <v>66</v>
      </c>
    </row>
    <row r="62" spans="2:8" ht="45.75" customHeight="1" thickBot="1">
      <c r="B62" s="137"/>
      <c r="C62" s="1256" t="s">
        <v>608</v>
      </c>
      <c r="D62" s="1257"/>
      <c r="E62" s="1258"/>
      <c r="F62" s="138">
        <v>44</v>
      </c>
      <c r="G62" s="138">
        <v>44</v>
      </c>
      <c r="H62" s="139">
        <v>44</v>
      </c>
    </row>
    <row r="63" spans="2:8" ht="52.5" customHeight="1" thickBot="1">
      <c r="B63" s="140"/>
      <c r="C63" s="1259" t="s">
        <v>51</v>
      </c>
      <c r="D63" s="1259"/>
      <c r="E63" s="1260"/>
      <c r="F63" s="141">
        <v>1747</v>
      </c>
      <c r="G63" s="141">
        <v>1596</v>
      </c>
      <c r="H63" s="142">
        <v>1576</v>
      </c>
    </row>
    <row r="64" spans="2:8" ht="15" customHeight="1"/>
    <row r="65" ht="0" hidden="1" customHeight="1"/>
    <row r="66" ht="0" hidden="1" customHeight="1"/>
  </sheetData>
  <sheetProtection algorithmName="SHA-512" hashValue="IRyUzEjDo42/0bpfijA8KO7qGQUxSskpY7bNzmWjFBhrVZfwLajdGon4pu8zN+KprSU9c+++nwHAjassZrEsmQ==" saltValue="DMbfg4m2jrOZdEYtqC44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551</v>
      </c>
      <c r="G2" s="156"/>
      <c r="H2" s="157"/>
    </row>
    <row r="3" spans="1:8">
      <c r="A3" s="153" t="s">
        <v>544</v>
      </c>
      <c r="B3" s="158"/>
      <c r="C3" s="159"/>
      <c r="D3" s="160">
        <v>87927</v>
      </c>
      <c r="E3" s="161"/>
      <c r="F3" s="162">
        <v>132212</v>
      </c>
      <c r="G3" s="163"/>
      <c r="H3" s="164"/>
    </row>
    <row r="4" spans="1:8">
      <c r="A4" s="165"/>
      <c r="B4" s="166"/>
      <c r="C4" s="167"/>
      <c r="D4" s="168">
        <v>35141</v>
      </c>
      <c r="E4" s="169"/>
      <c r="F4" s="170">
        <v>67114</v>
      </c>
      <c r="G4" s="171"/>
      <c r="H4" s="172"/>
    </row>
    <row r="5" spans="1:8">
      <c r="A5" s="153" t="s">
        <v>546</v>
      </c>
      <c r="B5" s="158"/>
      <c r="C5" s="159"/>
      <c r="D5" s="160">
        <v>122676</v>
      </c>
      <c r="E5" s="161"/>
      <c r="F5" s="162">
        <v>93741</v>
      </c>
      <c r="G5" s="163"/>
      <c r="H5" s="164"/>
    </row>
    <row r="6" spans="1:8">
      <c r="A6" s="165"/>
      <c r="B6" s="166"/>
      <c r="C6" s="167"/>
      <c r="D6" s="168">
        <v>43620</v>
      </c>
      <c r="E6" s="169"/>
      <c r="F6" s="170">
        <v>46285</v>
      </c>
      <c r="G6" s="171"/>
      <c r="H6" s="172"/>
    </row>
    <row r="7" spans="1:8">
      <c r="A7" s="153" t="s">
        <v>547</v>
      </c>
      <c r="B7" s="158"/>
      <c r="C7" s="159"/>
      <c r="D7" s="160">
        <v>128704</v>
      </c>
      <c r="E7" s="161"/>
      <c r="F7" s="162">
        <v>107537</v>
      </c>
      <c r="G7" s="163"/>
      <c r="H7" s="164"/>
    </row>
    <row r="8" spans="1:8">
      <c r="A8" s="165"/>
      <c r="B8" s="166"/>
      <c r="C8" s="167"/>
      <c r="D8" s="168">
        <v>70262</v>
      </c>
      <c r="E8" s="169"/>
      <c r="F8" s="170">
        <v>57923</v>
      </c>
      <c r="G8" s="171"/>
      <c r="H8" s="172"/>
    </row>
    <row r="9" spans="1:8">
      <c r="A9" s="153" t="s">
        <v>548</v>
      </c>
      <c r="B9" s="158"/>
      <c r="C9" s="159"/>
      <c r="D9" s="160">
        <v>153765</v>
      </c>
      <c r="E9" s="161"/>
      <c r="F9" s="162">
        <v>113913</v>
      </c>
      <c r="G9" s="163"/>
      <c r="H9" s="164"/>
    </row>
    <row r="10" spans="1:8">
      <c r="A10" s="165"/>
      <c r="B10" s="166"/>
      <c r="C10" s="167"/>
      <c r="D10" s="168">
        <v>45318</v>
      </c>
      <c r="E10" s="169"/>
      <c r="F10" s="170">
        <v>53160</v>
      </c>
      <c r="G10" s="171"/>
      <c r="H10" s="172"/>
    </row>
    <row r="11" spans="1:8">
      <c r="A11" s="153" t="s">
        <v>549</v>
      </c>
      <c r="B11" s="158"/>
      <c r="C11" s="159"/>
      <c r="D11" s="160">
        <v>73497</v>
      </c>
      <c r="E11" s="161"/>
      <c r="F11" s="162">
        <v>115050</v>
      </c>
      <c r="G11" s="163"/>
      <c r="H11" s="164"/>
    </row>
    <row r="12" spans="1:8">
      <c r="A12" s="165"/>
      <c r="B12" s="166"/>
      <c r="C12" s="173"/>
      <c r="D12" s="168">
        <v>30734</v>
      </c>
      <c r="E12" s="169"/>
      <c r="F12" s="170">
        <v>53792</v>
      </c>
      <c r="G12" s="171"/>
      <c r="H12" s="172"/>
    </row>
    <row r="13" spans="1:8">
      <c r="A13" s="153"/>
      <c r="B13" s="158"/>
      <c r="C13" s="174"/>
      <c r="D13" s="175">
        <v>113314</v>
      </c>
      <c r="E13" s="176"/>
      <c r="F13" s="177">
        <v>112491</v>
      </c>
      <c r="G13" s="178"/>
      <c r="H13" s="164"/>
    </row>
    <row r="14" spans="1:8">
      <c r="A14" s="165"/>
      <c r="B14" s="166"/>
      <c r="C14" s="167"/>
      <c r="D14" s="168">
        <v>45015</v>
      </c>
      <c r="E14" s="169"/>
      <c r="F14" s="170">
        <v>55655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6.18</v>
      </c>
      <c r="C19" s="179">
        <f>ROUND(VALUE(SUBSTITUTE(実質収支比率等に係る経年分析!G$48,"▲","-")),2)</f>
        <v>8.9</v>
      </c>
      <c r="D19" s="179">
        <f>ROUND(VALUE(SUBSTITUTE(実質収支比率等に係る経年分析!H$48,"▲","-")),2)</f>
        <v>7.65</v>
      </c>
      <c r="E19" s="179">
        <f>ROUND(VALUE(SUBSTITUTE(実質収支比率等に係る経年分析!I$48,"▲","-")),2)</f>
        <v>7.34</v>
      </c>
      <c r="F19" s="179">
        <f>ROUND(VALUE(SUBSTITUTE(実質収支比率等に係る経年分析!J$48,"▲","-")),2)</f>
        <v>5.38</v>
      </c>
    </row>
    <row r="20" spans="1:11">
      <c r="A20" s="179" t="s">
        <v>55</v>
      </c>
      <c r="B20" s="179">
        <f>ROUND(VALUE(SUBSTITUTE(実質収支比率等に係る経年分析!F$47,"▲","-")),2)</f>
        <v>31.22</v>
      </c>
      <c r="C20" s="179">
        <f>ROUND(VALUE(SUBSTITUTE(実質収支比率等に係る経年分析!G$47,"▲","-")),2)</f>
        <v>25.33</v>
      </c>
      <c r="D20" s="179">
        <f>ROUND(VALUE(SUBSTITUTE(実質収支比率等に係る経年分析!H$47,"▲","-")),2)</f>
        <v>24.45</v>
      </c>
      <c r="E20" s="179">
        <f>ROUND(VALUE(SUBSTITUTE(実質収支比率等に係る経年分析!I$47,"▲","-")),2)</f>
        <v>23.1</v>
      </c>
      <c r="F20" s="179">
        <f>ROUND(VALUE(SUBSTITUTE(実質収支比率等に係る経年分析!J$47,"▲","-")),2)</f>
        <v>22.56</v>
      </c>
    </row>
    <row r="21" spans="1:11">
      <c r="A21" s="179" t="s">
        <v>56</v>
      </c>
      <c r="B21" s="179">
        <f>IF(ISNUMBER(VALUE(SUBSTITUTE(実質収支比率等に係る経年分析!F$49,"▲","-"))),ROUND(VALUE(SUBSTITUTE(実質収支比率等に係る経年分析!F$49,"▲","-")),2),NA())</f>
        <v>-5.51</v>
      </c>
      <c r="C21" s="179">
        <f>IF(ISNUMBER(VALUE(SUBSTITUTE(実質収支比率等に係る経年分析!G$49,"▲","-"))),ROUND(VALUE(SUBSTITUTE(実質収支比率等に係る経年分析!G$49,"▲","-")),2),NA())</f>
        <v>-1.18</v>
      </c>
      <c r="D21" s="179">
        <f>IF(ISNUMBER(VALUE(SUBSTITUTE(実質収支比率等に係る経年分析!H$49,"▲","-"))),ROUND(VALUE(SUBSTITUTE(実質収支比率等に係る経年分析!H$49,"▲","-")),2),NA())</f>
        <v>-3.19</v>
      </c>
      <c r="E21" s="179">
        <f>IF(ISNUMBER(VALUE(SUBSTITUTE(実質収支比率等に係る経年分析!I$49,"▲","-"))),ROUND(VALUE(SUBSTITUTE(実質収支比率等に係る経年分析!I$49,"▲","-")),2),NA())</f>
        <v>-2.04</v>
      </c>
      <c r="F21" s="179">
        <f>IF(ISNUMBER(VALUE(SUBSTITUTE(実質収支比率等に係る経年分析!J$49,"▲","-"))),ROUND(VALUE(SUBSTITUTE(実質収支比率等に係る経年分析!J$49,"▲","-")),2),NA())</f>
        <v>-2.83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簡易水道特別会計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0.57999999999999996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0.26</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2.06</v>
      </c>
      <c r="H33" s="180">
        <f>IF(ROUND(VALUE(SUBSTITUTE(連結実質赤字比率に係る赤字・黒字の構成分析!I$37,"▲", "-")), 2) &lt; 0, ABS(ROUND(VALUE(SUBSTITUTE(連結実質赤字比率に係る赤字・黒字の構成分析!I$37,"▲", "-")), 2)), NA())</f>
        <v>0.13</v>
      </c>
      <c r="I33" s="180" t="e">
        <f>IF(ROUND(VALUE(SUBSTITUTE(連結実質赤字比率に係る赤字・黒字の構成分析!I$37,"▲", "-")), 2) &gt;= 0, ABS(ROUND(VALUE(SUBSTITUTE(連結実質赤字比率に係る赤字・黒字の構成分析!I$37,"▲", "-")), 2)), NA())</f>
        <v>#N/A</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0.33</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0.28999999999999998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2.34</v>
      </c>
    </row>
    <row r="35" spans="1:16">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2.0699999999999998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2.4300000000000002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756</v>
      </c>
      <c r="E42" s="181"/>
      <c r="F42" s="181"/>
      <c r="G42" s="181">
        <f>'実質公債費比率（分子）の構造'!L$52</f>
        <v>773</v>
      </c>
      <c r="H42" s="181"/>
      <c r="I42" s="181"/>
      <c r="J42" s="181">
        <f>'実質公債費比率（分子）の構造'!M$52</f>
        <v>789</v>
      </c>
      <c r="K42" s="181"/>
      <c r="L42" s="181"/>
      <c r="M42" s="181">
        <f>'実質公債費比率（分子）の構造'!N$52</f>
        <v>798</v>
      </c>
      <c r="N42" s="181"/>
      <c r="O42" s="181"/>
      <c r="P42" s="181">
        <f>'実質公債費比率（分子）の構造'!O$52</f>
        <v>816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104</v>
      </c>
      <c r="C44" s="181"/>
      <c r="D44" s="181"/>
      <c r="E44" s="181">
        <f>'実質公債費比率（分子）の構造'!L$50</f>
        <v>105</v>
      </c>
      <c r="F44" s="181"/>
      <c r="G44" s="181"/>
      <c r="H44" s="181">
        <f>'実質公債費比率（分子）の構造'!M$50</f>
        <v>87</v>
      </c>
      <c r="I44" s="181"/>
      <c r="J44" s="181"/>
      <c r="K44" s="181">
        <f>'実質公債費比率（分子）の構造'!N$50</f>
        <v>86</v>
      </c>
      <c r="L44" s="181"/>
      <c r="M44" s="181"/>
      <c r="N44" s="181">
        <f>'実質公債費比率（分子）の構造'!O$50</f>
        <v>84</v>
      </c>
      <c r="O44" s="181"/>
      <c r="P44" s="181"/>
    </row>
    <row r="45" spans="1:16">
      <c r="A45" s="181" t="s">
        <v>66</v>
      </c>
      <c r="B45" s="181">
        <f>'実質公債費比率（分子）の構造'!K$49</f>
        <v>39</v>
      </c>
      <c r="C45" s="181"/>
      <c r="D45" s="181"/>
      <c r="E45" s="181">
        <f>'実質公債費比率（分子）の構造'!L$49</f>
        <v>20</v>
      </c>
      <c r="F45" s="181"/>
      <c r="G45" s="181"/>
      <c r="H45" s="181">
        <f>'実質公債費比率（分子）の構造'!M$49</f>
        <v>40</v>
      </c>
      <c r="I45" s="181"/>
      <c r="J45" s="181"/>
      <c r="K45" s="181">
        <f>'実質公債費比率（分子）の構造'!N$49</f>
        <v>45</v>
      </c>
      <c r="L45" s="181"/>
      <c r="M45" s="181"/>
      <c r="N45" s="181">
        <f>'実質公債費比率（分子）の構造'!O$49</f>
        <v>64</v>
      </c>
      <c r="O45" s="181"/>
      <c r="P45" s="181"/>
    </row>
    <row r="46" spans="1:16">
      <c r="A46" s="181" t="s">
        <v>67</v>
      </c>
      <c r="B46" s="181">
        <f>'実質公債費比率（分子）の構造'!K$48</f>
        <v>430</v>
      </c>
      <c r="C46" s="181"/>
      <c r="D46" s="181"/>
      <c r="E46" s="181">
        <f>'実質公債費比率（分子）の構造'!L$48</f>
        <v>451</v>
      </c>
      <c r="F46" s="181"/>
      <c r="G46" s="181"/>
      <c r="H46" s="181">
        <f>'実質公債費比率（分子）の構造'!M$48</f>
        <v>464</v>
      </c>
      <c r="I46" s="181"/>
      <c r="J46" s="181"/>
      <c r="K46" s="181">
        <f>'実質公債費比率（分子）の構造'!N$48</f>
        <v>453</v>
      </c>
      <c r="L46" s="181"/>
      <c r="M46" s="181"/>
      <c r="N46" s="181">
        <f>'実質公債費比率（分子）の構造'!O$48</f>
        <v>464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512</v>
      </c>
      <c r="C49" s="181"/>
      <c r="D49" s="181"/>
      <c r="E49" s="181">
        <f>'実質公債費比率（分子）の構造'!L$45</f>
        <v>524</v>
      </c>
      <c r="F49" s="181"/>
      <c r="G49" s="181"/>
      <c r="H49" s="181">
        <f>'実質公債費比率（分子）の構造'!M$45</f>
        <v>555</v>
      </c>
      <c r="I49" s="181"/>
      <c r="J49" s="181"/>
      <c r="K49" s="181">
        <f>'実質公債費比率（分子）の構造'!N$45</f>
        <v>572</v>
      </c>
      <c r="L49" s="181"/>
      <c r="M49" s="181"/>
      <c r="N49" s="181">
        <f>'実質公債費比率（分子）の構造'!O$45</f>
        <v>579</v>
      </c>
      <c r="O49" s="181"/>
      <c r="P49" s="181"/>
    </row>
    <row r="50" spans="1:16">
      <c r="A50" s="181" t="s">
        <v>71</v>
      </c>
      <c r="B50" s="181" t="e">
        <f>NA()</f>
        <v>#N/A</v>
      </c>
      <c r="C50" s="181">
        <f>IF(ISNUMBER('実質公債費比率（分子）の構造'!K$53),'実質公債費比率（分子）の構造'!K$53,NA())</f>
        <v>329</v>
      </c>
      <c r="D50" s="181" t="e">
        <f>NA()</f>
        <v>#N/A</v>
      </c>
      <c r="E50" s="181" t="e">
        <f>NA()</f>
        <v>#N/A</v>
      </c>
      <c r="F50" s="181">
        <f>IF(ISNUMBER('実質公債費比率（分子）の構造'!L$53),'実質公債費比率（分子）の構造'!L$53,NA())</f>
        <v>327</v>
      </c>
      <c r="G50" s="181" t="e">
        <f>NA()</f>
        <v>#N/A</v>
      </c>
      <c r="H50" s="181" t="e">
        <f>NA()</f>
        <v>#N/A</v>
      </c>
      <c r="I50" s="181">
        <f>IF(ISNUMBER('実質公債費比率（分子）の構造'!M$53),'実質公債費比率（分子）の構造'!M$53,NA())</f>
        <v>357</v>
      </c>
      <c r="J50" s="181" t="e">
        <f>NA()</f>
        <v>#N/A</v>
      </c>
      <c r="K50" s="181" t="e">
        <f>NA()</f>
        <v>#N/A</v>
      </c>
      <c r="L50" s="181">
        <f>IF(ISNUMBER('実質公債費比率（分子）の構造'!N$53),'実質公債費比率（分子）の構造'!N$53,NA())</f>
        <v>358</v>
      </c>
      <c r="M50" s="181" t="e">
        <f>NA()</f>
        <v>#N/A</v>
      </c>
      <c r="N50" s="181" t="e">
        <f>NA()</f>
        <v>#N/A</v>
      </c>
      <c r="O50" s="181">
        <f>IF(ISNUMBER('実質公債費比率（分子）の構造'!O$53),'実質公債費比率（分子）の構造'!O$53,NA())</f>
        <v>375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8137</v>
      </c>
      <c r="E56" s="180"/>
      <c r="F56" s="180"/>
      <c r="G56" s="180">
        <f>'将来負担比率（分子）の構造'!J$52</f>
        <v>8368</v>
      </c>
      <c r="H56" s="180"/>
      <c r="I56" s="180"/>
      <c r="J56" s="180">
        <f>'将来負担比率（分子）の構造'!K$52</f>
        <v>8091</v>
      </c>
      <c r="K56" s="180"/>
      <c r="L56" s="180"/>
      <c r="M56" s="180">
        <f>'将来負担比率（分子）の構造'!L$52</f>
        <v>8278</v>
      </c>
      <c r="N56" s="180"/>
      <c r="O56" s="180"/>
      <c r="P56" s="180">
        <f>'将来負担比率（分子）の構造'!M$52</f>
        <v>8025</v>
      </c>
    </row>
    <row r="57" spans="1:16">
      <c r="A57" s="180" t="s">
        <v>42</v>
      </c>
      <c r="B57" s="180"/>
      <c r="C57" s="180"/>
      <c r="D57" s="180">
        <f>'将来負担比率（分子）の構造'!I$51</f>
        <v>240</v>
      </c>
      <c r="E57" s="180"/>
      <c r="F57" s="180"/>
      <c r="G57" s="180">
        <f>'将来負担比率（分子）の構造'!J$51</f>
        <v>271</v>
      </c>
      <c r="H57" s="180"/>
      <c r="I57" s="180"/>
      <c r="J57" s="180">
        <f>'将来負担比率（分子）の構造'!K$51</f>
        <v>355</v>
      </c>
      <c r="K57" s="180"/>
      <c r="L57" s="180"/>
      <c r="M57" s="180">
        <f>'将来負担比率（分子）の構造'!L$51</f>
        <v>562</v>
      </c>
      <c r="N57" s="180"/>
      <c r="O57" s="180"/>
      <c r="P57" s="180">
        <f>'将来負担比率（分子）の構造'!M$51</f>
        <v>636</v>
      </c>
    </row>
    <row r="58" spans="1:16">
      <c r="A58" s="180" t="s">
        <v>41</v>
      </c>
      <c r="B58" s="180"/>
      <c r="C58" s="180"/>
      <c r="D58" s="180">
        <f>'将来負担比率（分子）の構造'!I$50</f>
        <v>2066</v>
      </c>
      <c r="E58" s="180"/>
      <c r="F58" s="180"/>
      <c r="G58" s="180">
        <f>'将来負担比率（分子）の構造'!J$50</f>
        <v>2022</v>
      </c>
      <c r="H58" s="180"/>
      <c r="I58" s="180"/>
      <c r="J58" s="180">
        <f>'将来負担比率（分子）の構造'!K$50</f>
        <v>1948</v>
      </c>
      <c r="K58" s="180"/>
      <c r="L58" s="180"/>
      <c r="M58" s="180">
        <f>'将来負担比率（分子）の構造'!L$50</f>
        <v>1756</v>
      </c>
      <c r="N58" s="180"/>
      <c r="O58" s="180"/>
      <c r="P58" s="180">
        <f>'将来負担比率（分子）の構造'!M$50</f>
        <v>1705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845</v>
      </c>
      <c r="C62" s="180"/>
      <c r="D62" s="180"/>
      <c r="E62" s="180">
        <f>'将来負担比率（分子）の構造'!J$45</f>
        <v>930</v>
      </c>
      <c r="F62" s="180"/>
      <c r="G62" s="180"/>
      <c r="H62" s="180">
        <f>'将来負担比率（分子）の構造'!K$45</f>
        <v>791</v>
      </c>
      <c r="I62" s="180"/>
      <c r="J62" s="180"/>
      <c r="K62" s="180">
        <f>'将来負担比率（分子）の構造'!L$45</f>
        <v>847</v>
      </c>
      <c r="L62" s="180"/>
      <c r="M62" s="180"/>
      <c r="N62" s="180">
        <f>'将来負担比率（分子）の構造'!M$45</f>
        <v>903</v>
      </c>
      <c r="O62" s="180"/>
      <c r="P62" s="180"/>
    </row>
    <row r="63" spans="1:16">
      <c r="A63" s="180" t="s">
        <v>34</v>
      </c>
      <c r="B63" s="180">
        <f>'将来負担比率（分子）の構造'!I$44</f>
        <v>257</v>
      </c>
      <c r="C63" s="180"/>
      <c r="D63" s="180"/>
      <c r="E63" s="180">
        <f>'将来負担比率（分子）の構造'!J$44</f>
        <v>516</v>
      </c>
      <c r="F63" s="180"/>
      <c r="G63" s="180"/>
      <c r="H63" s="180">
        <f>'将来負担比率（分子）の構造'!K$44</f>
        <v>567</v>
      </c>
      <c r="I63" s="180"/>
      <c r="J63" s="180"/>
      <c r="K63" s="180">
        <f>'将来負担比率（分子）の構造'!L$44</f>
        <v>561</v>
      </c>
      <c r="L63" s="180"/>
      <c r="M63" s="180"/>
      <c r="N63" s="180">
        <f>'将来負担比率（分子）の構造'!M$44</f>
        <v>513</v>
      </c>
      <c r="O63" s="180"/>
      <c r="P63" s="180"/>
    </row>
    <row r="64" spans="1:16">
      <c r="A64" s="180" t="s">
        <v>33</v>
      </c>
      <c r="B64" s="180">
        <f>'将来負担比率（分子）の構造'!I$43</f>
        <v>5942</v>
      </c>
      <c r="C64" s="180"/>
      <c r="D64" s="180"/>
      <c r="E64" s="180">
        <f>'将来負担比率（分子）の構造'!J$43</f>
        <v>5494</v>
      </c>
      <c r="F64" s="180"/>
      <c r="G64" s="180"/>
      <c r="H64" s="180">
        <f>'将来負担比率（分子）の構造'!K$43</f>
        <v>5270</v>
      </c>
      <c r="I64" s="180"/>
      <c r="J64" s="180"/>
      <c r="K64" s="180">
        <f>'将来負担比率（分子）の構造'!L$43</f>
        <v>5158</v>
      </c>
      <c r="L64" s="180"/>
      <c r="M64" s="180"/>
      <c r="N64" s="180">
        <f>'将来負担比率（分子）の構造'!M$43</f>
        <v>4807</v>
      </c>
      <c r="O64" s="180"/>
      <c r="P64" s="180"/>
    </row>
    <row r="65" spans="1:16">
      <c r="A65" s="180" t="s">
        <v>32</v>
      </c>
      <c r="B65" s="180">
        <f>'将来負担比率（分子）の構造'!I$42</f>
        <v>652</v>
      </c>
      <c r="C65" s="180"/>
      <c r="D65" s="180"/>
      <c r="E65" s="180">
        <f>'将来負担比率（分子）の構造'!J$42</f>
        <v>587</v>
      </c>
      <c r="F65" s="180"/>
      <c r="G65" s="180"/>
      <c r="H65" s="180">
        <f>'将来負担比率（分子）の構造'!K$42</f>
        <v>560</v>
      </c>
      <c r="I65" s="180"/>
      <c r="J65" s="180"/>
      <c r="K65" s="180">
        <f>'将来負担比率（分子）の構造'!L$42</f>
        <v>497</v>
      </c>
      <c r="L65" s="180"/>
      <c r="M65" s="180"/>
      <c r="N65" s="180">
        <f>'将来負担比率（分子）の構造'!M$42</f>
        <v>408</v>
      </c>
      <c r="O65" s="180"/>
      <c r="P65" s="180"/>
    </row>
    <row r="66" spans="1:16">
      <c r="A66" s="180" t="s">
        <v>31</v>
      </c>
      <c r="B66" s="180">
        <f>'将来負担比率（分子）の構造'!I$41</f>
        <v>5584</v>
      </c>
      <c r="C66" s="180"/>
      <c r="D66" s="180"/>
      <c r="E66" s="180">
        <f>'将来負担比率（分子）の構造'!J$41</f>
        <v>5977</v>
      </c>
      <c r="F66" s="180"/>
      <c r="G66" s="180"/>
      <c r="H66" s="180">
        <f>'将来負担比率（分子）の構造'!K$41</f>
        <v>6228</v>
      </c>
      <c r="I66" s="180"/>
      <c r="J66" s="180"/>
      <c r="K66" s="180">
        <f>'将来負担比率（分子）の構造'!L$41</f>
        <v>6681</v>
      </c>
      <c r="L66" s="180"/>
      <c r="M66" s="180"/>
      <c r="N66" s="180">
        <f>'将来負担比率（分子）の構造'!M$41</f>
        <v>6760</v>
      </c>
      <c r="O66" s="180"/>
      <c r="P66" s="180"/>
    </row>
    <row r="67" spans="1:16">
      <c r="A67" s="180" t="s">
        <v>75</v>
      </c>
      <c r="B67" s="180" t="e">
        <f>NA()</f>
        <v>#N/A</v>
      </c>
      <c r="C67" s="180">
        <f>IF(ISNUMBER('将来負担比率（分子）の構造'!I$53), IF('将来負担比率（分子）の構造'!I$53 &lt; 0, 0, '将来負担比率（分子）の構造'!I$53), NA())</f>
        <v>2837</v>
      </c>
      <c r="D67" s="180" t="e">
        <f>NA()</f>
        <v>#N/A</v>
      </c>
      <c r="E67" s="180" t="e">
        <f>NA()</f>
        <v>#N/A</v>
      </c>
      <c r="F67" s="180">
        <f>IF(ISNUMBER('将来負担比率（分子）の構造'!J$53), IF('将来負担比率（分子）の構造'!J$53 &lt; 0, 0, '将来負担比率（分子）の構造'!J$53), NA())</f>
        <v>2844</v>
      </c>
      <c r="G67" s="180" t="e">
        <f>NA()</f>
        <v>#N/A</v>
      </c>
      <c r="H67" s="180" t="e">
        <f>NA()</f>
        <v>#N/A</v>
      </c>
      <c r="I67" s="180">
        <f>IF(ISNUMBER('将来負担比率（分子）の構造'!K$53), IF('将来負担比率（分子）の構造'!K$53 &lt; 0, 0, '将来負担比率（分子）の構造'!K$53), NA())</f>
        <v>3022</v>
      </c>
      <c r="J67" s="180" t="e">
        <f>NA()</f>
        <v>#N/A</v>
      </c>
      <c r="K67" s="180" t="e">
        <f>NA()</f>
        <v>#N/A</v>
      </c>
      <c r="L67" s="180">
        <f>IF(ISNUMBER('将来負担比率（分子）の構造'!L$53), IF('将来負担比率（分子）の構造'!L$53 &lt; 0, 0, '将来負担比率（分子）の構造'!L$53), NA())</f>
        <v>3148</v>
      </c>
      <c r="M67" s="180" t="e">
        <f>NA()</f>
        <v>#N/A</v>
      </c>
      <c r="N67" s="180" t="e">
        <f>NA()</f>
        <v>#N/A</v>
      </c>
      <c r="O67" s="180">
        <f>IF(ISNUMBER('将来負担比率（分子）の構造'!M$53), IF('将来負担比率（分子）の構造'!M$53 &lt; 0, 0, '将来負担比率（分子）の構造'!M$53), NA())</f>
        <v>3026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1089</v>
      </c>
      <c r="C72" s="184">
        <f>基金残高に係る経年分析!G55</f>
        <v>1016</v>
      </c>
      <c r="D72" s="184">
        <f>基金残高に係る経年分析!H55</f>
        <v>982</v>
      </c>
    </row>
    <row r="73" spans="1:16">
      <c r="A73" s="183" t="s">
        <v>78</v>
      </c>
      <c r="B73" s="184">
        <f>基金残高に係る経年分析!F56</f>
        <v>28</v>
      </c>
      <c r="C73" s="184">
        <f>基金残高に係る経年分析!G56</f>
        <v>28</v>
      </c>
      <c r="D73" s="184">
        <f>基金残高に係る経年分析!H56</f>
        <v>28</v>
      </c>
    </row>
    <row r="74" spans="1:16">
      <c r="A74" s="183" t="s">
        <v>79</v>
      </c>
      <c r="B74" s="184">
        <f>基金残高に係る経年分析!F57</f>
        <v>630</v>
      </c>
      <c r="C74" s="184">
        <f>基金残高に係る経年分析!G57</f>
        <v>552</v>
      </c>
      <c r="D74" s="184">
        <f>基金残高に係る経年分析!H57</f>
        <v>566</v>
      </c>
    </row>
  </sheetData>
  <sheetProtection algorithmName="SHA-512" hashValue="dIo8YgPhtuNkqFEOPK3gCFTFVdOqnTjI9XfTKBGcUvC8B9NLAePPss8FNnXAsbqrUYSptywMLw5/cIEodd/kbg==" saltValue="YBVR6UeEwcbpmKv7PBxo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義明</cp:lastModifiedBy>
  <cp:lastPrinted>2020-03-09T05:50:15Z</cp:lastPrinted>
  <dcterms:created xsi:type="dcterms:W3CDTF">2020-02-10T03:37:41Z</dcterms:created>
  <dcterms:modified xsi:type="dcterms:W3CDTF">2020-03-09T05:50:19Z</dcterms:modified>
  <cp:category/>
</cp:coreProperties>
</file>