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Soumusyo\202101300000\share\02_財政班　財政担当\R05\L_地方公会計\b_公会計照会・回答\01　地方公会計の整備により得られるストック情報に関する調査\07　分析欄記入依頼（国⇒県⇒市町村）\02　本依頼\04　データ結合作業（※本来は市町村作業）\02　結合後データ\"/>
    </mc:Choice>
  </mc:AlternateContent>
  <xr:revisionPtr revIDLastSave="0" documentId="13_ncr:1_{F5F7F31F-FADC-4252-9B27-DA592EA0738D}" xr6:coauthVersionLast="36" xr6:coauthVersionMax="36" xr10:uidLastSave="{00000000-0000-0000-0000-000000000000}"/>
  <bookViews>
    <workbookView xWindow="0" yWindow="0" windowWidth="14400" windowHeight="5768" tabRatio="79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E39" i="10"/>
  <c r="AM39" i="10"/>
  <c r="U39" i="10"/>
  <c r="C39" i="10"/>
  <c r="CO38" i="10"/>
  <c r="BW38" i="10"/>
  <c r="BE38" i="10"/>
  <c r="AM38" i="10"/>
  <c r="U38" i="10"/>
  <c r="C38" i="10"/>
  <c r="BW37" i="10"/>
  <c r="BE37" i="10"/>
  <c r="AM37" i="10"/>
  <c r="U37" i="10"/>
  <c r="C37" i="10"/>
  <c r="BW36" i="10"/>
  <c r="AM36" i="10"/>
  <c r="C36" i="10"/>
  <c r="BW35" i="10"/>
  <c r="AM35" i="10"/>
  <c r="C35" i="10"/>
  <c r="BW34" i="10"/>
  <c r="C34" i="10"/>
  <c r="CO34" i="10" l="1"/>
  <c r="CO35" i="10" s="1"/>
  <c r="CO36" i="10" s="1"/>
  <c r="CO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alcChain>
</file>

<file path=xl/sharedStrings.xml><?xml version="1.0" encoding="utf-8"?>
<sst xmlns="http://schemas.openxmlformats.org/spreadsheetml/2006/main" count="1112" uniqueCount="628">
  <si>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</si>
  <si>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</si>
  <si>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</si>
  <si>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</si>
  <si>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</si>
  <si>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</si>
  <si>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</si>
  <si>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</si>
  <si>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</si>
  <si>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</si>
  <si>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</si>
  <si>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</si>
  <si>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</si>
  <si>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</si>
  <si>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</si>
  <si>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</si>
  <si>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</si>
  <si>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</si>
  <si>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</si>
  <si>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</si>
  <si>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</si>
  <si>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</si>
  <si>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</si>
  <si>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</si>
  <si>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</si>
  <si>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</si>
  <si>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</si>
  <si>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</si>
  <si>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</si>
  <si>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</si>
  <si>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</si>
  <si>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</si>
  <si>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</si>
  <si>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</si>
  <si>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</si>
  <si>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</si>
  <si>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</si>
  <si>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</si>
  <si>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</si>
  <si>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</si>
  <si>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</si>
  <si>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</si>
  <si>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</si>
  <si>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</si>
  <si>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</si>
  <si>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</si>
  <si>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</si>
  <si>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</si>
  <si>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</si>
  <si>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</si>
  <si>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</si>
  <si>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</si>
  <si>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</si>
  <si>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</si>
  <si>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</si>
  <si>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</si>
  <si>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</si>
  <si>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</si>
  <si>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</si>
  <si>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</si>
  <si>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</si>
  <si>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</si>
  <si>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</si>
  <si>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</si>
  <si>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</si>
  <si>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</si>
  <si>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</si>
  <si>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</si>
  <si>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</si>
  <si>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</si>
  <si>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</si>
  <si>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</si>
  <si>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</si>
  <si>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</si>
  <si>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</si>
  <si>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</si>
  <si>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</si>
  <si>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</si>
  <si>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</si>
  <si>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</si>
  <si>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</si>
  <si>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</si>
  <si>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</si>
  <si>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</si>
  <si>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</si>
  <si>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</si>
  <si>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</si>
  <si>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</si>
  <si>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</si>
  <si>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</si>
  <si>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</si>
  <si>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</si>
  <si>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</si>
  <si>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</si>
  <si>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</si>
  <si>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</si>
  <si>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</si>
  <si>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</si>
  <si>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</si>
  <si>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</si>
  <si>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</si>
  <si>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</si>
  <si>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</si>
  <si>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</si>
  <si>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</si>
  <si>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</si>
  <si>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</si>
  <si>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</si>
  <si>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</si>
  <si>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</si>
  <si>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</si>
  <si>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</si>
  <si>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</si>
  <si>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</si>
  <si>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</si>
  <si>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</si>
  <si>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</si>
  <si>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</si>
  <si>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</si>
  <si>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</si>
  <si>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</si>
  <si>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</si>
  <si>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</si>
  <si>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</si>
  <si>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</si>
  <si>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</si>
  <si>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</si>
  <si>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</si>
  <si>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</si>
  <si>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</si>
  <si>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</si>
  <si>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</si>
  <si>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</si>
  <si>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</si>
  <si>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</si>
  <si>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</si>
  <si>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</si>
  <si>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</si>
  <si>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</si>
  <si>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</si>
  <si>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</si>
  <si>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</si>
  <si>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</si>
  <si>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</si>
  <si>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</si>
  <si>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</si>
  <si>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</si>
  <si>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</si>
  <si>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</si>
  <si>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</si>
  <si>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</si>
  <si>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</si>
  <si>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</si>
  <si>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</si>
  <si>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</si>
  <si>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</si>
  <si>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</si>
  <si>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</si>
  <si>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</si>
  <si>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</si>
  <si>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</si>
  <si>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</si>
  <si>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</si>
  <si>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</si>
  <si>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</si>
  <si>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</si>
  <si>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</si>
  <si>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</si>
  <si>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</si>
  <si>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</si>
  <si>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</si>
  <si>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</si>
  <si>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</si>
  <si>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</si>
  <si>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</si>
  <si>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</si>
  <si>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</si>
  <si>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</si>
  <si>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</si>
  <si>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</si>
  <si>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</si>
  <si>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</si>
  <si>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</si>
  <si>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</si>
  <si>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</si>
  <si>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</si>
  <si>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</si>
  <si>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</si>
  <si>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</si>
  <si>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</si>
  <si>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</si>
  <si>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</si>
  <si>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</si>
  <si>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</si>
  <si>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</si>
  <si>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</si>
  <si>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</si>
  <si>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</si>
  <si>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</si>
  <si>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</si>
  <si>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</si>
  <si>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</si>
  <si>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</si>
  <si>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</si>
  <si>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</si>
  <si>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</si>
  <si>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</si>
  <si>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</si>
  <si>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</si>
  <si>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</si>
  <si>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</si>
  <si>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</si>
  <si>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</si>
  <si>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</si>
  <si>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</si>
  <si>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</si>
  <si>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新潟県津南町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</si>
  <si>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</si>
  <si>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</si>
  <si>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</si>
  <si>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</si>
  <si>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</si>
  <si>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</si>
  <si>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</si>
  <si>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</si>
  <si>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</si>
  <si>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</si>
  <si>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</si>
  <si>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</si>
  <si>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</si>
  <si>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</si>
  <si>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</si>
  <si>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</si>
  <si>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</si>
  <si>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</si>
  <si>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</si>
  <si>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</si>
  <si>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</si>
  <si>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</si>
  <si>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</si>
  <si>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</si>
  <si>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</si>
  <si>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</si>
  <si>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</si>
  <si>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</si>
  <si>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</si>
  <si>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</si>
  <si>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</si>
  <si>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</si>
  <si>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</si>
  <si>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</si>
  <si>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</si>
  <si>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</si>
  <si>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</si>
  <si>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</si>
  <si>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</si>
  <si>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</si>
  <si>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</si>
  <si>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</si>
  <si>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</si>
  <si>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</si>
  <si>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</si>
  <si>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</si>
  <si>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</si>
  <si>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</si>
  <si>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</si>
  <si>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</si>
  <si>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</si>
  <si>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</si>
  <si>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</si>
  <si>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</si>
  <si>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</si>
  <si>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</si>
  <si>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</si>
  <si>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</si>
  <si>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</si>
  <si>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</si>
  <si>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</si>
  <si>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</si>
  <si>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</si>
  <si>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</si>
  <si>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</si>
  <si>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</si>
  <si>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</si>
  <si>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</si>
  <si>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</si>
  <si>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</si>
  <si>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</si>
  <si>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</si>
  <si>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</si>
  <si>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</si>
  <si>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</si>
  <si>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</si>
  <si>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</si>
  <si>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</si>
  <si>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</si>
  <si>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</si>
  <si>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</si>
  <si>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</si>
  <si>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</si>
  <si>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</si>
  <si>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</si>
  <si>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</si>
  <si>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</si>
  <si>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</si>
  <si>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</si>
  <si>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</si>
  <si>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</si>
  <si>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</si>
  <si>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</si>
  <si>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</si>
  <si>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</si>
  <si>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</si>
  <si>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</si>
  <si>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</si>
  <si>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</si>
  <si>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</si>
  <si>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</si>
  <si>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</si>
  <si>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</si>
  <si>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</si>
  <si>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</si>
  <si>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</si>
  <si>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</si>
  <si>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</si>
  <si>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</si>
  <si>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</si>
  <si>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</si>
  <si>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</si>
  <si>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</si>
  <si>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</si>
  <si>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</si>
  <si>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</si>
  <si>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</si>
  <si>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</si>
  <si>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</si>
  <si>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</si>
  <si>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</si>
  <si>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</si>
  <si>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</si>
  <si>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</si>
  <si>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</si>
  <si>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</si>
  <si>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</si>
  <si>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</si>
  <si>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</si>
  <si>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</si>
  <si>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</si>
  <si>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</si>
  <si>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</si>
  <si>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</si>
  <si>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</si>
  <si>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</si>
  <si>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</si>
  <si>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</si>
  <si>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</si>
  <si>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</si>
  <si>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</si>
  <si>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</si>
  <si>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</si>
  <si>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</si>
  <si>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</si>
  <si>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</si>
  <si>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</si>
  <si>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</si>
  <si>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</si>
  <si>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</si>
  <si>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</si>
  <si>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</si>
  <si>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</si>
  <si>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</si>
  <si>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新潟県津南町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</si>
  <si>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</si>
  <si>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</si>
  <si>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</si>
  <si>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</si>
  <si>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</si>
  <si>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</si>
  <si>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</si>
  <si>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</si>
  <si>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</si>
  <si>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</si>
  <si>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</si>
  <si>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</si>
  <si>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</si>
  <si>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</si>
  <si>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</si>
  <si>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</si>
  <si>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</si>
  <si>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</si>
  <si>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</si>
  <si>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</si>
  <si>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</si>
  <si>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</si>
  <si>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</si>
  <si>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</si>
  <si>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</si>
  <si>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</si>
  <si>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</si>
  <si>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</si>
  <si>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</si>
  <si>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</si>
  <si>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</si>
  <si>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</si>
  <si>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</si>
  <si>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</si>
  <si>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</si>
  <si>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</si>
  <si>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</si>
  <si>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</si>
  <si>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</si>
  <si>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簡易水道特別会計</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</si>
  <si>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</si>
  <si>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</si>
  <si>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</si>
  <si>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</si>
  <si>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</si>
  <si>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</si>
  <si>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</si>
  <si>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</si>
  <si>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</si>
  <si>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</si>
  <si>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</si>
  <si>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</si>
  <si>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</si>
  <si>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</si>
  <si>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</si>
  <si>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</si>
  <si>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</si>
  <si>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</si>
  <si>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</si>
  <si>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</si>
  <si>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</si>
  <si>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</si>
  <si>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</si>
  <si>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</si>
  <si>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</si>
  <si>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</si>
  <si>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</si>
  <si>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</si>
  <si>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</si>
  <si>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</si>
  <si>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</si>
  <si>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</si>
  <si>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</si>
  <si>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</si>
  <si>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</si>
  <si>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</si>
  <si>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</si>
  <si>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</si>
  <si>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</si>
  <si>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</si>
  <si>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</si>
  <si>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</si>
  <si>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</si>
  <si>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</si>
  <si>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</si>
  <si>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</si>
  <si>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</si>
  <si>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</si>
  <si>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</si>
  <si>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</si>
  <si>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</si>
  <si>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</si>
  <si>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</si>
  <si>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</si>
  <si>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</si>
  <si>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</si>
  <si>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</si>
  <si>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</si>
  <si>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</si>
  <si>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</si>
  <si>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</si>
  <si>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</si>
  <si>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</si>
  <si>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</si>
  <si>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</si>
  <si>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</si>
  <si>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</si>
  <si>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</si>
  <si>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</si>
  <si>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</si>
  <si>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</si>
  <si>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</si>
  <si>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</si>
  <si>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</si>
  <si>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</si>
  <si>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</si>
  <si>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</si>
  <si>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</si>
  <si>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</si>
  <si>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</si>
  <si>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</si>
  <si>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</si>
  <si>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</si>
  <si>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</si>
  <si>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</si>
  <si>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</si>
  <si>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</si>
  <si>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</si>
  <si>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</si>
  <si>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</si>
  <si>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</si>
  <si>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</si>
  <si>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</si>
  <si>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</si>
  <si>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</si>
  <si>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</si>
  <si>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</si>
  <si>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</si>
  <si>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</si>
  <si>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</si>
  <si>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</si>
  <si>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</si>
  <si>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</si>
  <si>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</si>
  <si>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</si>
  <si>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</si>
  <si>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</si>
  <si>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</si>
  <si>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</si>
  <si>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</si>
  <si>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</si>
  <si>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</si>
  <si>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</si>
  <si>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</si>
  <si>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</si>
  <si>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</si>
  <si>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</si>
  <si>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</si>
  <si>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</si>
  <si>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</si>
  <si>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</si>
  <si>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</si>
  <si>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</si>
  <si>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</si>
  <si>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</si>
  <si>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</si>
  <si>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</si>
  <si>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</si>
  <si>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</si>
  <si>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</si>
  <si>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</si>
  <si>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</si>
  <si>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</si>
  <si>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</si>
  <si>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</si>
  <si>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</si>
  <si>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</si>
  <si>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</si>
  <si>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</si>
  <si>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</si>
  <si>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</si>
  <si>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</si>
  <si>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</si>
  <si>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</si>
  <si>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</si>
  <si>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</si>
  <si>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</si>
  <si>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</si>
  <si>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</si>
  <si>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</si>
  <si>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</si>
  <si>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</si>
  <si>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</si>
  <si>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</si>
  <si>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</si>
  <si>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</si>
  <si>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</si>
  <si>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</si>
  <si>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</si>
  <si>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</si>
  <si>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</si>
  <si>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</si>
  <si>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</si>
  <si>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2.04</t>
  </si>
  <si>
    <t>▲ 2.83</t>
  </si>
  <si>
    <t>一般会計</t>
  </si>
  <si>
    <t>病院事業会計</t>
  </si>
  <si>
    <t>介護保険特別会計</t>
  </si>
  <si>
    <t>国民健康保険特別会計</t>
  </si>
  <si>
    <t>▲ 0.13</t>
  </si>
  <si>
    <t>下水道事業特別会計</t>
  </si>
  <si>
    <t>簡易水道特別会計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</si>
  <si>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</si>
  <si>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</si>
  <si>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</si>
  <si>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</si>
  <si>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</si>
  <si>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</si>
  <si>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</si>
  <si>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</si>
  <si>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</si>
  <si>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</si>
  <si>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公益財団法人　津南町野菜価格安定協会</t>
    <rPh sb="0" eb="2">
      <t>コウエキ</t>
    </rPh>
    <rPh sb="2" eb="4">
      <t>ザイダン</t>
    </rPh>
    <rPh sb="4" eb="6">
      <t>ホウジン</t>
    </rPh>
    <rPh sb="7" eb="10">
      <t>ツナンマチ</t>
    </rPh>
    <rPh sb="10" eb="12">
      <t>ヤサイ</t>
    </rPh>
    <rPh sb="12" eb="14">
      <t>カカク</t>
    </rPh>
    <rPh sb="14" eb="16">
      <t>アンテイ</t>
    </rPh>
    <rPh sb="16" eb="18">
      <t>キョウカイ</t>
    </rPh>
    <phoneticPr fontId="2"/>
  </si>
  <si>
    <t>公益社団法人　津南町農業公社</t>
    <rPh sb="0" eb="2">
      <t>コウエキ</t>
    </rPh>
    <rPh sb="2" eb="4">
      <t>シャダン</t>
    </rPh>
    <rPh sb="4" eb="6">
      <t>ホウジン</t>
    </rPh>
    <rPh sb="7" eb="10">
      <t>ツナンマチ</t>
    </rPh>
    <rPh sb="10" eb="12">
      <t>ノウギョウ</t>
    </rPh>
    <rPh sb="12" eb="14">
      <t>コウシャ</t>
    </rPh>
    <phoneticPr fontId="2"/>
  </si>
  <si>
    <t>津南醸造　株式会社</t>
    <rPh sb="0" eb="2">
      <t>ツナン</t>
    </rPh>
    <rPh sb="2" eb="4">
      <t>ジョウゾウ</t>
    </rPh>
    <rPh sb="5" eb="7">
      <t>カブシキ</t>
    </rPh>
    <rPh sb="7" eb="9">
      <t>ガイシャ</t>
    </rPh>
    <phoneticPr fontId="2"/>
  </si>
  <si>
    <t>津南地域衛生施設組合</t>
    <phoneticPr fontId="2"/>
  </si>
  <si>
    <t>十日町地域広域事務組合【一般会計】</t>
    <rPh sb="12" eb="14">
      <t>イッパン</t>
    </rPh>
    <rPh sb="14" eb="16">
      <t>カイケイ</t>
    </rPh>
    <phoneticPr fontId="2"/>
  </si>
  <si>
    <t>十日町地域広域事務組合【家畜指導診療所特別会計】</t>
    <phoneticPr fontId="2"/>
  </si>
  <si>
    <t>魚沼地区障害福祉組合</t>
    <phoneticPr fontId="2"/>
  </si>
  <si>
    <t>新潟県市町村総合事務組合【一般会計】</t>
    <rPh sb="13" eb="15">
      <t>イッパン</t>
    </rPh>
    <rPh sb="15" eb="17">
      <t>カイケイ</t>
    </rPh>
    <phoneticPr fontId="2"/>
  </si>
  <si>
    <t>新潟県市町村総合事務組合【職員退職手当支給事業特別会計】</t>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</si>
  <si>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13" eb="16">
      <t>ショウボウダン</t>
    </rPh>
    <rPh sb="16" eb="18">
      <t>インナド</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</si>
  <si>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</si>
  <si>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新潟県市町村総合事務組合【非常勤職員公務災害補償等事業特別会計】</t>
    <rPh sb="13" eb="16">
      <t>ヒジョウキン</t>
    </rPh>
    <rPh sb="16" eb="18">
      <t>ショクイン</t>
    </rPh>
    <rPh sb="18" eb="20">
      <t>コウム</t>
    </rPh>
    <rPh sb="20" eb="22">
      <t>サイガイ</t>
    </rPh>
    <rPh sb="22" eb="25">
      <t>ホショウナド</t>
    </rPh>
    <rPh sb="25" eb="27">
      <t>ジギョウ</t>
    </rPh>
    <rPh sb="27" eb="29">
      <t>トクベツ</t>
    </rPh>
    <rPh sb="29" eb="31">
      <t>カイケイ</t>
    </rPh>
    <phoneticPr fontId="2"/>
  </si>
  <si>
    <t>新潟県市町村総合事務組合【交通災害共済事業特別会計】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</si>
  <si>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15" eb="17">
      <t>イッパン</t>
    </rPh>
    <rPh sb="17" eb="19">
      <t>カイケイ</t>
    </rPh>
    <phoneticPr fontId="2"/>
  </si>
  <si>
    <t>新潟県後期高齢者医療広域連合【後期高齢者医療特別会計】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</si>
  <si>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</si>
  <si>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(津南町農業振興基金(R03年度末現在))</t>
    <rPh sb="1" eb="4">
      <t>ツナンマチ</t>
    </rPh>
    <rPh sb="4" eb="6">
      <t>ノウギョウ</t>
    </rPh>
    <rPh sb="6" eb="8">
      <t>シンコウ</t>
    </rPh>
    <rPh sb="8" eb="10">
      <t>キキン</t>
    </rPh>
    <phoneticPr fontId="5"/>
  </si>
  <si>
    <t>(環境衛生施設整備基金(R03年度末現在))</t>
    <rPh sb="1" eb="3">
      <t>カンキョウ</t>
    </rPh>
    <rPh sb="3" eb="5">
      <t>エイセイ</t>
    </rPh>
    <rPh sb="5" eb="7">
      <t>シセツ</t>
    </rPh>
    <rPh sb="7" eb="9">
      <t>セイビ</t>
    </rPh>
    <rPh sb="9" eb="11">
      <t>キキン</t>
    </rPh>
    <phoneticPr fontId="5"/>
  </si>
  <si>
    <t>(ニュー・グリーンピア津南運営支援基金(R03年度末現在))</t>
    <rPh sb="11" eb="13">
      <t>ツナン</t>
    </rPh>
    <rPh sb="13" eb="15">
      <t>ウンエイ</t>
    </rPh>
    <rPh sb="15" eb="17">
      <t>シエン</t>
    </rPh>
    <rPh sb="17" eb="19">
      <t>キキン</t>
    </rPh>
    <phoneticPr fontId="5"/>
  </si>
  <si>
    <t>(津南町ふるさと支援まちづくり基金(R03年度末現在))</t>
    <rPh sb="1" eb="4">
      <t>ツナンマチ</t>
    </rPh>
    <rPh sb="8" eb="10">
      <t>シエン</t>
    </rPh>
    <rPh sb="15" eb="17">
      <t>キキン</t>
    </rPh>
    <phoneticPr fontId="5"/>
  </si>
  <si>
    <t>(津南町地域福祉基金(R03年度末現在))</t>
    <rPh sb="1" eb="4">
      <t>ツナンマチ</t>
    </rPh>
    <rPh sb="4" eb="6">
      <t>チイキ</t>
    </rPh>
    <rPh sb="6" eb="8">
      <t>フクシ</t>
    </rPh>
    <rPh sb="8" eb="10">
      <t>キキン</t>
    </rPh>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</si>
  <si>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</si>
  <si>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</si>
  <si>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</si>
  <si>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</si>
  <si>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将来負担比率は令和元年度から令和3年度にかけ大きく減となったが、類似団体より高い水準となっており、地方債の発行は引き続き予定していることから今後は増加を見込んでいる。
有形固定資産減価償却率は、類似団体より低い水準となっている。令和5年度には公共施設等総合管理計画の改訂を行い、令和2年度に策定した個別施設計画とあわせて、適正な公共施設の維持管理を行っていく。</t>
    <rPh sb="14" eb="16">
      <t>レイワ</t>
    </rPh>
    <rPh sb="17" eb="19">
      <t>ネンド</t>
    </rPh>
    <rPh sb="70" eb="72">
      <t>コンゴ</t>
    </rPh>
    <rPh sb="73" eb="75">
      <t>ゾウカ</t>
    </rPh>
    <rPh sb="76" eb="78">
      <t>ミコ</t>
    </rPh>
    <rPh sb="114" eb="116">
      <t>レイワ</t>
    </rPh>
    <rPh sb="117" eb="119">
      <t>ネンド</t>
    </rPh>
    <rPh sb="133" eb="135">
      <t>カイテイ</t>
    </rPh>
    <rPh sb="136" eb="137">
      <t>ギョウ</t>
    </rPh>
    <rPh sb="161" eb="163">
      <t>テキセイ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</si>
  <si>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</si>
  <si>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</si>
  <si>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</si>
  <si>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</si>
  <si>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</si>
  <si>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</si>
  <si>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公営企業債等の繰入見込額の減少、債務負担行為に基づく支出予定額の減少に加え充当可能財源等が増となったため令和2年度と比較し将来負担比率が17.6％の減となり、前年度に引き続き大きく減少したが、類似団体と比較して高い水準となっている。
実質公債費比率も類似団体と比較し、高い水準となっており、年々増加傾向となっている。地方債の償還が今後開始されるものや、今後も事業実施にあたり新規発行を予定しているため、今後も増加するものと見込まれる。充当可能財源の確保、緊急性・必要性を判断し、公債費の著しい増加とならないよう努めていく。</t>
    <rPh sb="79" eb="82">
      <t>ゼンネンド</t>
    </rPh>
    <rPh sb="83" eb="84">
      <t>ヒ</t>
    </rPh>
    <rPh sb="85" eb="86">
      <t>ツヅ</t>
    </rPh>
    <rPh sb="255" eb="25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</si>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</sst>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7FA2B9C-9335-4A06-BF44-1FDA0041537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200194</c:v>
                </c:pt>
                <c:pt idx="4">
                  <c:v>196914</c:v>
                </c:pt>
              </c:numCache>
            </c:numRef>
          </c:val>
          <c:smooth val="0"/>
          <c:extLst>
            <c:ext xmlns:c16="http://schemas.microsoft.com/office/drawing/2014/chart" uri="{C3380CC4-5D6E-409C-BE32-E72D297353CC}">
              <c16:uniqueId val="{00000000-68B7-41CB-A340-BEC140AE83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153765</c:v>
                </c:pt>
                <c:pt idx="1">
                  <c:v>73497</c:v>
                </c:pt>
                <c:pt idx="2">
                  <c:v>63078</c:v>
                </c:pt>
                <c:pt idx="3">
                  <c:v>92445</c:v>
                </c:pt>
                <c:pt idx="4">
                  <c:v>58213</c:v>
                </c:pt>
              </c:numCache>
            </c:numRef>
          </c:val>
          <c:smooth val="0"/>
          <c:extLst>
            <c:ext xmlns:c16="http://schemas.microsoft.com/office/drawing/2014/chart" uri="{C3380CC4-5D6E-409C-BE32-E72D297353CC}">
              <c16:uniqueId val="{00000001-68B7-41CB-A340-BEC140AE83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7.34</c:v>
                </c:pt>
                <c:pt idx="1">
                  <c:v>5.38</c:v>
                </c:pt>
                <c:pt idx="2">
                  <c:v>6.84</c:v>
                </c:pt>
                <c:pt idx="3">
                  <c:v>6.6</c:v>
                </c:pt>
                <c:pt idx="4">
                  <c:v>9.7100000000000009</c:v>
                </c:pt>
              </c:numCache>
            </c:numRef>
          </c:val>
          <c:extLst>
            <c:ext xmlns:c16="http://schemas.microsoft.com/office/drawing/2014/chart" uri="{C3380CC4-5D6E-409C-BE32-E72D297353CC}">
              <c16:uniqueId val="{00000000-2BF6-4A4F-A796-8F48C17A65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23.1</c:v>
                </c:pt>
                <c:pt idx="1">
                  <c:v>22.56</c:v>
                </c:pt>
                <c:pt idx="2">
                  <c:v>22.9</c:v>
                </c:pt>
                <c:pt idx="3">
                  <c:v>23.7</c:v>
                </c:pt>
                <c:pt idx="4">
                  <c:v>28.14</c:v>
                </c:pt>
              </c:numCache>
            </c:numRef>
          </c:val>
          <c:extLst>
            <c:ext xmlns:c16="http://schemas.microsoft.com/office/drawing/2014/chart" uri="{C3380CC4-5D6E-409C-BE32-E72D297353CC}">
              <c16:uniqueId val="{00000001-2BF6-4A4F-A796-8F48C17A65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-2.04</c:v>
                </c:pt>
                <c:pt idx="1">
                  <c:v>-2.83</c:v>
                </c:pt>
                <c:pt idx="2">
                  <c:v>2.04</c:v>
                </c:pt>
                <c:pt idx="3">
                  <c:v>2.4500000000000002</c:v>
                </c:pt>
                <c:pt idx="4">
                  <c:v>9.35</c:v>
                </c:pt>
              </c:numCache>
            </c:numRef>
          </c:val>
          <c:smooth val="0"/>
          <c:extLst>
            <c:ext xmlns:c16="http://schemas.microsoft.com/office/drawing/2014/chart" uri="{C3380CC4-5D6E-409C-BE32-E72D297353CC}">
              <c16:uniqueId val="{00000002-2BF6-4A4F-A796-8F48C17A65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EB-4043-9FAC-C448A5B6676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EB-4043-9FAC-C448A5B6676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0.01</c:v>
                </c:pt>
                <c:pt idx="4">
                  <c:v>#N/A</c:v>
                </c:pt>
                <c:pt idx="5">
                  <c:v>0.04</c:v>
                </c:pt>
                <c:pt idx="6">
                  <c:v>#N/A</c:v>
                </c:pt>
                <c:pt idx="7">
                  <c:v>0.06</c:v>
                </c:pt>
                <c:pt idx="8">
                  <c:v>#N/A</c:v>
                </c:pt>
                <c:pt idx="9">
                  <c:v>0.06</c:v>
                </c:pt>
              </c:numCache>
            </c:numRef>
          </c:val>
          <c:extLst>
            <c:ext xmlns:c16="http://schemas.microsoft.com/office/drawing/2014/chart" uri="{C3380CC4-5D6E-409C-BE32-E72D297353CC}">
              <c16:uniqueId val="{00000002-CBEB-4043-9FAC-C448A5B6676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0.47</c:v>
                </c:pt>
                <c:pt idx="2">
                  <c:v>#N/A</c:v>
                </c:pt>
                <c:pt idx="3">
                  <c:v>0.26</c:v>
                </c:pt>
                <c:pt idx="4">
                  <c:v>#N/A</c:v>
                </c:pt>
                <c:pt idx="5">
                  <c:v>0.24</c:v>
                </c:pt>
                <c:pt idx="6">
                  <c:v>#N/A</c:v>
                </c:pt>
                <c:pt idx="7">
                  <c:v>0.15</c:v>
                </c:pt>
                <c:pt idx="8">
                  <c:v>#N/A</c:v>
                </c:pt>
                <c:pt idx="9">
                  <c:v>0.11</c:v>
                </c:pt>
              </c:numCache>
            </c:numRef>
          </c:val>
          <c:extLst>
            <c:ext xmlns:c16="http://schemas.microsoft.com/office/drawing/2014/chart" uri="{C3380CC4-5D6E-409C-BE32-E72D297353CC}">
              <c16:uniqueId val="{00000003-CBEB-4043-9FAC-C448A5B66766}"/>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0.22</c:v>
                </c:pt>
                <c:pt idx="2">
                  <c:v>#N/A</c:v>
                </c:pt>
                <c:pt idx="3">
                  <c:v>0.2</c:v>
                </c:pt>
                <c:pt idx="4">
                  <c:v>#N/A</c:v>
                </c:pt>
                <c:pt idx="5">
                  <c:v>0.2</c:v>
                </c:pt>
                <c:pt idx="6">
                  <c:v>#N/A</c:v>
                </c:pt>
                <c:pt idx="7">
                  <c:v>0.3</c:v>
                </c:pt>
                <c:pt idx="8">
                  <c:v>#N/A</c:v>
                </c:pt>
                <c:pt idx="9">
                  <c:v>0.19</c:v>
                </c:pt>
              </c:numCache>
            </c:numRef>
          </c:val>
          <c:extLst>
            <c:ext xmlns:c16="http://schemas.microsoft.com/office/drawing/2014/chart" uri="{C3380CC4-5D6E-409C-BE32-E72D297353CC}">
              <c16:uniqueId val="{00000004-CBEB-4043-9FAC-C448A5B6676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0.51</c:v>
                </c:pt>
                <c:pt idx="2">
                  <c:v>#N/A</c:v>
                </c:pt>
                <c:pt idx="3">
                  <c:v>0.31</c:v>
                </c:pt>
                <c:pt idx="4">
                  <c:v>#N/A</c:v>
                </c:pt>
                <c:pt idx="5">
                  <c:v>0.28999999999999998</c:v>
                </c:pt>
                <c:pt idx="6">
                  <c:v>#N/A</c:v>
                </c:pt>
                <c:pt idx="7">
                  <c:v>0.28000000000000003</c:v>
                </c:pt>
                <c:pt idx="8">
                  <c:v>#N/A</c:v>
                </c:pt>
                <c:pt idx="9">
                  <c:v>0.41</c:v>
                </c:pt>
              </c:numCache>
            </c:numRef>
          </c:val>
          <c:extLst>
            <c:ext xmlns:c16="http://schemas.microsoft.com/office/drawing/2014/chart" uri="{C3380CC4-5D6E-409C-BE32-E72D297353CC}">
              <c16:uniqueId val="{00000005-CBEB-4043-9FAC-C448A5B6676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0.13</c:v>
                </c:pt>
                <c:pt idx="1">
                  <c:v>#N/A</c:v>
                </c:pt>
                <c:pt idx="2">
                  <c:v>#N/A</c:v>
                </c:pt>
                <c:pt idx="3">
                  <c:v>0.33</c:v>
                </c:pt>
                <c:pt idx="4">
                  <c:v>#N/A</c:v>
                </c:pt>
                <c:pt idx="5">
                  <c:v>0.26</c:v>
                </c:pt>
                <c:pt idx="6">
                  <c:v>#N/A</c:v>
                </c:pt>
                <c:pt idx="7">
                  <c:v>0.21</c:v>
                </c:pt>
                <c:pt idx="8">
                  <c:v>#N/A</c:v>
                </c:pt>
                <c:pt idx="9">
                  <c:v>0.42</c:v>
                </c:pt>
              </c:numCache>
            </c:numRef>
          </c:val>
          <c:extLst>
            <c:ext xmlns:c16="http://schemas.microsoft.com/office/drawing/2014/chart" uri="{C3380CC4-5D6E-409C-BE32-E72D297353CC}">
              <c16:uniqueId val="{00000006-CBEB-4043-9FAC-C448A5B6676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1.44</c:v>
                </c:pt>
                <c:pt idx="2">
                  <c:v>#N/A</c:v>
                </c:pt>
                <c:pt idx="3">
                  <c:v>2.34</c:v>
                </c:pt>
                <c:pt idx="4">
                  <c:v>#N/A</c:v>
                </c:pt>
                <c:pt idx="5">
                  <c:v>2.64</c:v>
                </c:pt>
                <c:pt idx="6">
                  <c:v>#N/A</c:v>
                </c:pt>
                <c:pt idx="7">
                  <c:v>0.85</c:v>
                </c:pt>
                <c:pt idx="8">
                  <c:v>#N/A</c:v>
                </c:pt>
                <c:pt idx="9">
                  <c:v>1.1100000000000001</c:v>
                </c:pt>
              </c:numCache>
            </c:numRef>
          </c:val>
          <c:extLst>
            <c:ext xmlns:c16="http://schemas.microsoft.com/office/drawing/2014/chart" uri="{C3380CC4-5D6E-409C-BE32-E72D297353CC}">
              <c16:uniqueId val="{00000007-CBEB-4043-9FAC-C448A5B6676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1.51</c:v>
                </c:pt>
                <c:pt idx="2">
                  <c:v>#N/A</c:v>
                </c:pt>
                <c:pt idx="3">
                  <c:v>2.4300000000000002</c:v>
                </c:pt>
                <c:pt idx="4">
                  <c:v>#N/A</c:v>
                </c:pt>
                <c:pt idx="5">
                  <c:v>3.67</c:v>
                </c:pt>
                <c:pt idx="6">
                  <c:v>#N/A</c:v>
                </c:pt>
                <c:pt idx="7">
                  <c:v>3.99</c:v>
                </c:pt>
                <c:pt idx="8">
                  <c:v>#N/A</c:v>
                </c:pt>
                <c:pt idx="9">
                  <c:v>4.68</c:v>
                </c:pt>
              </c:numCache>
            </c:numRef>
          </c:val>
          <c:extLst>
            <c:ext xmlns:c16="http://schemas.microsoft.com/office/drawing/2014/chart" uri="{C3380CC4-5D6E-409C-BE32-E72D297353CC}">
              <c16:uniqueId val="{00000008-CBEB-4043-9FAC-C448A5B6676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7.34</c:v>
                </c:pt>
                <c:pt idx="2">
                  <c:v>#N/A</c:v>
                </c:pt>
                <c:pt idx="3">
                  <c:v>5.38</c:v>
                </c:pt>
                <c:pt idx="4">
                  <c:v>#N/A</c:v>
                </c:pt>
                <c:pt idx="5">
                  <c:v>6.84</c:v>
                </c:pt>
                <c:pt idx="6">
                  <c:v>#N/A</c:v>
                </c:pt>
                <c:pt idx="7">
                  <c:v>6.59</c:v>
                </c:pt>
                <c:pt idx="8">
                  <c:v>#N/A</c:v>
                </c:pt>
                <c:pt idx="9">
                  <c:v>9.7100000000000009</c:v>
                </c:pt>
              </c:numCache>
            </c:numRef>
          </c:val>
          <c:extLst>
            <c:ext xmlns:c16="http://schemas.microsoft.com/office/drawing/2014/chart" uri="{C3380CC4-5D6E-409C-BE32-E72D297353CC}">
              <c16:uniqueId val="{00000009-CBEB-4043-9FAC-C448A5B6676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798</c:v>
                </c:pt>
                <c:pt idx="5">
                  <c:v>816</c:v>
                </c:pt>
                <c:pt idx="8">
                  <c:v>815</c:v>
                </c:pt>
                <c:pt idx="11">
                  <c:v>846</c:v>
                </c:pt>
                <c:pt idx="14">
                  <c:v>866</c:v>
                </c:pt>
              </c:numCache>
            </c:numRef>
          </c:val>
          <c:extLst>
            <c:ext xmlns:c16="http://schemas.microsoft.com/office/drawing/2014/chart" uri="{C3380CC4-5D6E-409C-BE32-E72D297353CC}">
              <c16:uniqueId val="{00000000-D948-41F8-92CF-20FD8FDF54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48-41F8-92CF-20FD8FDF54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86</c:v>
                </c:pt>
                <c:pt idx="3">
                  <c:v>84</c:v>
                </c:pt>
                <c:pt idx="6">
                  <c:v>85</c:v>
                </c:pt>
                <c:pt idx="9">
                  <c:v>89</c:v>
                </c:pt>
                <c:pt idx="12">
                  <c:v>85</c:v>
                </c:pt>
              </c:numCache>
            </c:numRef>
          </c:val>
          <c:extLst>
            <c:ext xmlns:c16="http://schemas.microsoft.com/office/drawing/2014/chart" uri="{C3380CC4-5D6E-409C-BE32-E72D297353CC}">
              <c16:uniqueId val="{00000002-D948-41F8-92CF-20FD8FDF54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45</c:v>
                </c:pt>
                <c:pt idx="3">
                  <c:v>64</c:v>
                </c:pt>
                <c:pt idx="6">
                  <c:v>73</c:v>
                </c:pt>
                <c:pt idx="9">
                  <c:v>71</c:v>
                </c:pt>
                <c:pt idx="12">
                  <c:v>78</c:v>
                </c:pt>
              </c:numCache>
            </c:numRef>
          </c:val>
          <c:extLst>
            <c:ext xmlns:c16="http://schemas.microsoft.com/office/drawing/2014/chart" uri="{C3380CC4-5D6E-409C-BE32-E72D297353CC}">
              <c16:uniqueId val="{00000003-D948-41F8-92CF-20FD8FDF54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453</c:v>
                </c:pt>
                <c:pt idx="3">
                  <c:v>464</c:v>
                </c:pt>
                <c:pt idx="6">
                  <c:v>463</c:v>
                </c:pt>
                <c:pt idx="9">
                  <c:v>481</c:v>
                </c:pt>
                <c:pt idx="12">
                  <c:v>477</c:v>
                </c:pt>
              </c:numCache>
            </c:numRef>
          </c:val>
          <c:extLst>
            <c:ext xmlns:c16="http://schemas.microsoft.com/office/drawing/2014/chart" uri="{C3380CC4-5D6E-409C-BE32-E72D297353CC}">
              <c16:uniqueId val="{00000004-D948-41F8-92CF-20FD8FDF54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48-41F8-92CF-20FD8FDF54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48-41F8-92CF-20FD8FDF54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572</c:v>
                </c:pt>
                <c:pt idx="3">
                  <c:v>579</c:v>
                </c:pt>
                <c:pt idx="6">
                  <c:v>582</c:v>
                </c:pt>
                <c:pt idx="9">
                  <c:v>628</c:v>
                </c:pt>
                <c:pt idx="12">
                  <c:v>667</c:v>
                </c:pt>
              </c:numCache>
            </c:numRef>
          </c:val>
          <c:extLst>
            <c:ext xmlns:c16="http://schemas.microsoft.com/office/drawing/2014/chart" uri="{C3380CC4-5D6E-409C-BE32-E72D297353CC}">
              <c16:uniqueId val="{00000007-D948-41F8-92CF-20FD8FDF54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358</c:v>
                </c:pt>
                <c:pt idx="2">
                  <c:v>#N/A</c:v>
                </c:pt>
                <c:pt idx="3">
                  <c:v>#N/A</c:v>
                </c:pt>
                <c:pt idx="4">
                  <c:v>375</c:v>
                </c:pt>
                <c:pt idx="5">
                  <c:v>#N/A</c:v>
                </c:pt>
                <c:pt idx="6">
                  <c:v>#N/A</c:v>
                </c:pt>
                <c:pt idx="7">
                  <c:v>388</c:v>
                </c:pt>
                <c:pt idx="8">
                  <c:v>#N/A</c:v>
                </c:pt>
                <c:pt idx="9">
                  <c:v>#N/A</c:v>
                </c:pt>
                <c:pt idx="10">
                  <c:v>423</c:v>
                </c:pt>
                <c:pt idx="11">
                  <c:v>#N/A</c:v>
                </c:pt>
                <c:pt idx="12">
                  <c:v>#N/A</c:v>
                </c:pt>
                <c:pt idx="13">
                  <c:v>441</c:v>
                </c:pt>
                <c:pt idx="14">
                  <c:v>#N/A</c:v>
                </c:pt>
              </c:numCache>
            </c:numRef>
          </c:val>
          <c:smooth val="0"/>
          <c:extLst>
            <c:ext xmlns:c16="http://schemas.microsoft.com/office/drawing/2014/chart" uri="{C3380CC4-5D6E-409C-BE32-E72D297353CC}">
              <c16:uniqueId val="{00000008-D948-41F8-92CF-20FD8FDF54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8278</c:v>
                </c:pt>
                <c:pt idx="5">
                  <c:v>8025</c:v>
                </c:pt>
                <c:pt idx="8">
                  <c:v>7819</c:v>
                </c:pt>
                <c:pt idx="11">
                  <c:v>7642</c:v>
                </c:pt>
                <c:pt idx="14">
                  <c:v>7200</c:v>
                </c:pt>
              </c:numCache>
            </c:numRef>
          </c:val>
          <c:extLst>
            <c:ext xmlns:c16="http://schemas.microsoft.com/office/drawing/2014/chart" uri="{C3380CC4-5D6E-409C-BE32-E72D297353CC}">
              <c16:uniqueId val="{00000000-9ABC-40CA-A916-EDACED3263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562</c:v>
                </c:pt>
                <c:pt idx="5">
                  <c:v>636</c:v>
                </c:pt>
                <c:pt idx="8">
                  <c:v>666</c:v>
                </c:pt>
                <c:pt idx="11">
                  <c:v>716</c:v>
                </c:pt>
                <c:pt idx="14">
                  <c:v>710</c:v>
                </c:pt>
              </c:numCache>
            </c:numRef>
          </c:val>
          <c:extLst>
            <c:ext xmlns:c16="http://schemas.microsoft.com/office/drawing/2014/chart" uri="{C3380CC4-5D6E-409C-BE32-E72D297353CC}">
              <c16:uniqueId val="{00000001-9ABC-40CA-A916-EDACED3263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1756</c:v>
                </c:pt>
                <c:pt idx="5">
                  <c:v>1705</c:v>
                </c:pt>
                <c:pt idx="8">
                  <c:v>1726</c:v>
                </c:pt>
                <c:pt idx="11">
                  <c:v>1887</c:v>
                </c:pt>
                <c:pt idx="14">
                  <c:v>2427</c:v>
                </c:pt>
              </c:numCache>
            </c:numRef>
          </c:val>
          <c:extLst>
            <c:ext xmlns:c16="http://schemas.microsoft.com/office/drawing/2014/chart" uri="{C3380CC4-5D6E-409C-BE32-E72D297353CC}">
              <c16:uniqueId val="{00000002-9ABC-40CA-A916-EDACED3263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BC-40CA-A916-EDACED3263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BC-40CA-A916-EDACED3263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BC-40CA-A916-EDACED3263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847</c:v>
                </c:pt>
                <c:pt idx="3">
                  <c:v>903</c:v>
                </c:pt>
                <c:pt idx="6">
                  <c:v>735</c:v>
                </c:pt>
                <c:pt idx="9">
                  <c:v>707</c:v>
                </c:pt>
                <c:pt idx="12">
                  <c:v>713</c:v>
                </c:pt>
              </c:numCache>
            </c:numRef>
          </c:val>
          <c:extLst>
            <c:ext xmlns:c16="http://schemas.microsoft.com/office/drawing/2014/chart" uri="{C3380CC4-5D6E-409C-BE32-E72D297353CC}">
              <c16:uniqueId val="{00000006-9ABC-40CA-A916-EDACED3263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561</c:v>
                </c:pt>
                <c:pt idx="3">
                  <c:v>513</c:v>
                </c:pt>
                <c:pt idx="6">
                  <c:v>482</c:v>
                </c:pt>
                <c:pt idx="9">
                  <c:v>478</c:v>
                </c:pt>
                <c:pt idx="12">
                  <c:v>438</c:v>
                </c:pt>
              </c:numCache>
            </c:numRef>
          </c:val>
          <c:extLst>
            <c:ext xmlns:c16="http://schemas.microsoft.com/office/drawing/2014/chart" uri="{C3380CC4-5D6E-409C-BE32-E72D297353CC}">
              <c16:uniqueId val="{00000007-9ABC-40CA-A916-EDACED3263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5158</c:v>
                </c:pt>
                <c:pt idx="3">
                  <c:v>4807</c:v>
                </c:pt>
                <c:pt idx="6">
                  <c:v>4408</c:v>
                </c:pt>
                <c:pt idx="9">
                  <c:v>4096</c:v>
                </c:pt>
                <c:pt idx="12">
                  <c:v>3910</c:v>
                </c:pt>
              </c:numCache>
            </c:numRef>
          </c:val>
          <c:extLst>
            <c:ext xmlns:c16="http://schemas.microsoft.com/office/drawing/2014/chart" uri="{C3380CC4-5D6E-409C-BE32-E72D297353CC}">
              <c16:uniqueId val="{00000008-9ABC-40CA-A916-EDACED3263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497</c:v>
                </c:pt>
                <c:pt idx="3">
                  <c:v>408</c:v>
                </c:pt>
                <c:pt idx="6">
                  <c:v>429</c:v>
                </c:pt>
                <c:pt idx="9">
                  <c:v>306</c:v>
                </c:pt>
                <c:pt idx="12">
                  <c:v>235</c:v>
                </c:pt>
              </c:numCache>
            </c:numRef>
          </c:val>
          <c:extLst>
            <c:ext xmlns:c16="http://schemas.microsoft.com/office/drawing/2014/chart" uri="{C3380CC4-5D6E-409C-BE32-E72D297353CC}">
              <c16:uniqueId val="{00000009-9ABC-40CA-A916-EDACED3263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6681</c:v>
                </c:pt>
                <c:pt idx="3">
                  <c:v>6760</c:v>
                </c:pt>
                <c:pt idx="6">
                  <c:v>6779</c:v>
                </c:pt>
                <c:pt idx="9">
                  <c:v>6734</c:v>
                </c:pt>
                <c:pt idx="12">
                  <c:v>6532</c:v>
                </c:pt>
              </c:numCache>
            </c:numRef>
          </c:val>
          <c:extLst>
            <c:ext xmlns:c16="http://schemas.microsoft.com/office/drawing/2014/chart" uri="{C3380CC4-5D6E-409C-BE32-E72D297353CC}">
              <c16:uniqueId val="{0000000A-9ABC-40CA-A916-EDACED3263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3148</c:v>
                </c:pt>
                <c:pt idx="2">
                  <c:v>#N/A</c:v>
                </c:pt>
                <c:pt idx="3">
                  <c:v>#N/A</c:v>
                </c:pt>
                <c:pt idx="4">
                  <c:v>3026</c:v>
                </c:pt>
                <c:pt idx="5">
                  <c:v>#N/A</c:v>
                </c:pt>
                <c:pt idx="6">
                  <c:v>#N/A</c:v>
                </c:pt>
                <c:pt idx="7">
                  <c:v>2622</c:v>
                </c:pt>
                <c:pt idx="8">
                  <c:v>#N/A</c:v>
                </c:pt>
                <c:pt idx="9">
                  <c:v>#N/A</c:v>
                </c:pt>
                <c:pt idx="10">
                  <c:v>2076</c:v>
                </c:pt>
                <c:pt idx="11">
                  <c:v>#N/A</c:v>
                </c:pt>
                <c:pt idx="12">
                  <c:v>#N/A</c:v>
                </c:pt>
                <c:pt idx="13">
                  <c:v>1492</c:v>
                </c:pt>
                <c:pt idx="14">
                  <c:v>#N/A</c:v>
                </c:pt>
              </c:numCache>
            </c:numRef>
          </c:val>
          <c:smooth val="0"/>
          <c:extLst>
            <c:ext xmlns:c16="http://schemas.microsoft.com/office/drawing/2014/chart" uri="{C3380CC4-5D6E-409C-BE32-E72D297353CC}">
              <c16:uniqueId val="{0000000B-9ABC-40CA-A916-EDACED3263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1005</c:v>
                </c:pt>
                <c:pt idx="1">
                  <c:v>1111</c:v>
                </c:pt>
                <c:pt idx="2">
                  <c:v>1402</c:v>
                </c:pt>
              </c:numCache>
            </c:numRef>
          </c:val>
          <c:extLst>
            <c:ext xmlns:c16="http://schemas.microsoft.com/office/drawing/2014/chart" uri="{C3380CC4-5D6E-409C-BE32-E72D297353CC}">
              <c16:uniqueId val="{00000000-9615-4BC7-ACA0-8E20F26A4C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c:v>
                </c:pt>
                <c:pt idx="1">
                  <c:v>28</c:v>
                </c:pt>
                <c:pt idx="2">
                  <c:v>79</c:v>
                </c:pt>
              </c:numCache>
            </c:numRef>
          </c:val>
          <c:extLst>
            <c:ext xmlns:c16="http://schemas.microsoft.com/office/drawing/2014/chart" uri="{C3380CC4-5D6E-409C-BE32-E72D297353CC}">
              <c16:uniqueId val="{00000001-9615-4BC7-ACA0-8E20F26A4C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575</c:v>
                </c:pt>
                <c:pt idx="1">
                  <c:v>635</c:v>
                </c:pt>
                <c:pt idx="2">
                  <c:v>832</c:v>
                </c:pt>
              </c:numCache>
            </c:numRef>
          </c:val>
          <c:extLst>
            <c:ext xmlns:c16="http://schemas.microsoft.com/office/drawing/2014/chart" uri="{C3380CC4-5D6E-409C-BE32-E72D297353CC}">
              <c16:uniqueId val="{00000002-9615-4BC7-ACA0-8E20F26A4C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{3BBF23BC-0008-4FB2-8F2E-CBCE2EDD6771}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54D-4F0C-BC32-47DAFD9DA0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{B9F96F7A-240A-4C5F-A597-067672D70C9C}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4D-4F0C-BC32-47DAFD9DA0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{995FADAB-16FA-435F-9AB1-AC66307B6F3C}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4D-4F0C-BC32-47DAFD9DA0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{F5C6A0B7-6243-4D6D-AAA1-227D83172866}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4D-4F0C-BC32-47DAFD9DA0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{4679FC9F-6F2F-4040-8B4F-47AD236AA267}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4D-4F0C-BC32-47DAFD9DA07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{7DEB550F-4D4E-4669-B616-2F60709668AA}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54D-4F0C-BC32-47DAFD9DA07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{9DD2DCF7-94C7-4034-BC2B-235879058507}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54D-4F0C-BC32-47DAFD9DA07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{88391355-B3F4-4D36-B33E-B3711D0859F2}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54D-4F0C-BC32-47DAFD9DA07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{7311A352-6CB0-45B7-963F-2766E177570E}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54D-4F0C-BC32-47DAFD9DA0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53.6</c:v>
                </c:pt>
                <c:pt idx="8">
                  <c:v>55.6</c:v>
                </c:pt>
                <c:pt idx="16">
                  <c:v>57.3</c:v>
                </c:pt>
                <c:pt idx="24">
                  <c:v>59.1</c:v>
                </c:pt>
                <c:pt idx="32">
                  <c:v>60.1</c:v>
                </c:pt>
              </c:numCache>
            </c:numRef>
          </c:xVal>
          <c:yVal>
            <c:numRef>
              <c:f>公会計指標分析・財政指標組合せ分析表!$BP$51:$DC$51</c:f>
              <c:numCache>
                <c:formatCode>#,##0.0;"▲ "#,##0.0</c:formatCode>
                <c:ptCount val="40"/>
                <c:pt idx="0">
                  <c:v>86.2</c:v>
                </c:pt>
                <c:pt idx="8">
                  <c:v>84.4</c:v>
                </c:pt>
                <c:pt idx="16">
                  <c:v>72.400000000000006</c:v>
                </c:pt>
                <c:pt idx="24">
                  <c:v>53.3</c:v>
                </c:pt>
                <c:pt idx="32">
                  <c:v>35.700000000000003</c:v>
                </c:pt>
              </c:numCache>
            </c:numRef>
          </c:yVal>
          <c:smooth val="0"/>
          <c:extLst>
            <c:ext xmlns:c16="http://schemas.microsoft.com/office/drawing/2014/chart" uri="{C3380CC4-5D6E-409C-BE32-E72D297353CC}">
              <c16:uniqueId val="{00000009-854D-4F0C-BC32-47DAFD9DA0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4427522431938745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{9F30182B-48CE-4042-97DB-6F82BF5D20C8}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54D-4F0C-BC32-47DAFD9DA0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{0C8C48ED-55C6-4EDD-900D-4467F25F18B3}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4D-4F0C-BC32-47DAFD9DA0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{398DF120-6998-46F8-8D78-0F7EC7070129}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4D-4F0C-BC32-47DAFD9DA0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{765591CD-4062-4AF6-A001-C972A4D7E3CD}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4D-4F0C-BC32-47DAFD9DA0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{CAE40CA9-352A-4B60-81DF-EC0AD14C4BA2}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4D-4F0C-BC32-47DAFD9DA07D}"/>
                </c:ext>
              </c:extLst>
            </c:dLbl>
            <c:dLbl>
              <c:idx val="8"/>
              <c:layout>
                <c:manualLayout>
                  <c:x val="0"/>
                  <c:y val="1.442752243193857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{428A9A0D-67EC-4378-A2D2-3D8C81C3BB22}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54D-4F0C-BC32-47DAFD9DA07D}"/>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{2064483D-38C1-4AF8-81AC-D11A674CF9A7}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54D-4F0C-BC32-47DAFD9DA07D}"/>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{B955B502-404F-45F0-95A8-180F6AAD6A13}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54D-4F0C-BC32-47DAFD9DA07D}"/>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{CFEF7034-8092-407B-809F-073154D8181A}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54D-4F0C-BC32-47DAFD9DA0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c:v>
                </c:pt>
                <c:pt idx="32">
                  <c:v>64.900000000000006</c:v>
                </c:pt>
              </c:numCache>
            </c:numRef>
          </c:xVal>
          <c:yVal>
            <c:numRef>
              <c:f>公会計指標分析・財政指標組合せ分析表!$BP$55:$DC$55</c:f>
              <c:numCache>
                <c:formatCode>#,##0.0;"▲ "#,##0.0</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854D-4F0C-BC32-47DAFD9DA07D}"/>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{16659DF5-1A62-41F3-88F3-B346ECC9F2F4}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430-43EA-8874-F324E1CEF8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{3141FA4D-9D56-4A50-8C70-7AA5D5F25ACF}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30-43EA-8874-F324E1CEF8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{3368F9E8-EDEA-452B-8486-C2F3BEAD3742}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30-43EA-8874-F324E1CEF8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{7FAEF70F-AE90-4A3A-8EBC-8D55D48DF466}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30-43EA-8874-F324E1CEF8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{3A297E06-3497-4DC8-A433-402CC643AF76}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30-43EA-8874-F324E1CEF87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{DBCAC04E-A555-41A6-BB25-4E4B79AA0B1B}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430-43EA-8874-F324E1CEF87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{5FB39802-08A6-4700-886A-AD8A1D8B5F44}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430-43EA-8874-F324E1CEF87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{F3E9E9D5-10E0-47F7-A9FB-F90B6438AF3F}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430-43EA-8874-F324E1CEF87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{E2E3981F-C6B1-431E-8CAC-5F23102939D9}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430-43EA-8874-F324E1CEF8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9.9</c:v>
                </c:pt>
                <c:pt idx="16">
                  <c:v>10.3</c:v>
                </c:pt>
                <c:pt idx="24">
                  <c:v>10.6</c:v>
                </c:pt>
                <c:pt idx="32">
                  <c:v>10.7</c:v>
                </c:pt>
              </c:numCache>
            </c:numRef>
          </c:xVal>
          <c:yVal>
            <c:numRef>
              <c:f>公会計指標分析・財政指標組合せ分析表!$BP$73:$DC$73</c:f>
              <c:numCache>
                <c:formatCode>#,##0.0;"▲ "#,##0.0</c:formatCode>
                <c:ptCount val="40"/>
                <c:pt idx="0">
                  <c:v>86.2</c:v>
                </c:pt>
                <c:pt idx="8">
                  <c:v>84.4</c:v>
                </c:pt>
                <c:pt idx="16">
                  <c:v>72.400000000000006</c:v>
                </c:pt>
                <c:pt idx="24">
                  <c:v>53.3</c:v>
                </c:pt>
                <c:pt idx="32">
                  <c:v>35.700000000000003</c:v>
                </c:pt>
              </c:numCache>
            </c:numRef>
          </c:yVal>
          <c:smooth val="0"/>
          <c:extLst>
            <c:ext xmlns:c16="http://schemas.microsoft.com/office/drawing/2014/chart" uri="{C3380CC4-5D6E-409C-BE32-E72D297353CC}">
              <c16:uniqueId val="{00000009-5430-43EA-8874-F324E1CEF8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5.583232356581618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{E1E6C1C8-EC75-46A9-95AF-B2171AD501EB}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430-43EA-8874-F324E1CEF8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{3F845600-ED01-4273-B75D-E339803245F1}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30-43EA-8874-F324E1CEF8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{F80571A9-EF52-4A7D-9570-19ECA39E2870}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30-43EA-8874-F324E1CEF8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{599D0F27-3F27-473E-BA82-A96DC4F8C371}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30-43EA-8874-F324E1CEF8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{880D9971-3F9A-4891-94A1-6742171FD61B}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30-43EA-8874-F324E1CEF87A}"/>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{A45883FF-66EA-4CF4-A3FA-424019EF0554}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430-43EA-8874-F324E1CEF87A}"/>
                </c:ext>
              </c:extLst>
            </c:dLbl>
            <c:dLbl>
              <c:idx val="16"/>
              <c:layout>
                <c:manualLayout>
                  <c:x val="-3.1570342725075584E-2"/>
                  <c:y val="-6.900097060977167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{AD86E9FE-50C7-44F7-A907-529CD9C0B8EE}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430-43EA-8874-F324E1CEF87A}"/>
                </c:ext>
              </c:extLst>
            </c:dLbl>
            <c:dLbl>
              <c:idx val="24"/>
              <c:layout>
                <c:manualLayout>
                  <c:x val="-4.490505736590117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{3CC405A7-5415-489E-9773-B05A35DCD422}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430-43EA-8874-F324E1CEF87A}"/>
                </c:ext>
              </c:extLst>
            </c:dLbl>
            <c:dLbl>
              <c:idx val="32"/>
              <c:layout>
                <c:manualLayout>
                  <c:x val="-1.8235628084250128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{C6699C91-6D84-44DA-B7FF-DECB9E5785A6}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430-43EA-8874-F324E1CEF8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8.9</c:v>
                </c:pt>
                <c:pt idx="32">
                  <c:v>8.9</c:v>
                </c:pt>
              </c:numCache>
            </c:numRef>
          </c:xVal>
          <c:yVal>
            <c:numRef>
              <c:f>公会計指標分析・財政指標組合せ分析表!$BP$77:$DC$77</c:f>
              <c:numCache>
                <c:formatCode>#,##0.0;"▲ "#,##0.0</c:formatCode>
                <c:ptCount val="40"/>
                <c:pt idx="0">
                  <c:v>46.8</c:v>
                </c:pt>
                <c:pt idx="8">
                  <c:v>48.4</c:v>
                </c:pt>
                <c:pt idx="16">
                  <c:v>43</c:v>
                </c:pt>
                <c:pt idx="24">
                  <c:v>0</c:v>
                </c:pt>
                <c:pt idx="32">
                  <c:v>0</c:v>
                </c:pt>
              </c:numCache>
            </c:numRef>
          </c:yVal>
          <c:smooth val="0"/>
          <c:extLst>
            <c:ext xmlns:c16="http://schemas.microsoft.com/office/drawing/2014/chart" uri="{C3380CC4-5D6E-409C-BE32-E72D297353CC}">
              <c16:uniqueId val="{00000013-5430-43EA-8874-F324E1CEF87A}"/>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5941ABB-6503-443C-8F5E-CF7BC6BEBF92}"/>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62D8125-87D5-4A75-B41F-23AE1278B71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9,057
8,942
170.21
8,319,810
7,737,290
484,091
4,983,309
6,531,767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年々深刻となる人口減少や全国平均を上回る高齢化率等により全国平均より大きく下回っている。前年度から市町村類型が変更となったため、類似団体内順位が上位となっているが、財政力指数は</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の減となっている。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少子高齢化の加速を背景とした扶助費、老朽化の進む町有施設の改修や維持修繕費など、経費節減努力に関わらず増加せざるを得ない財政需要や</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脱炭素などの財政需要の他、世界情勢悪化による原油・物価高騰の影響もあり、これまで以上に歳出は拡大することが予想されることから、費用対効果の客観的な評価によりその必要性を検討し、廃止・縮小する事業等の見直しを積極的に行い、新たな財政需要に対して財源確保を図っ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148872</xdr:rowOff>
    </xdr:from>
    <xdr:to>
      <xdr:col>11</xdr:col>
      <xdr:colOff>82550</xdr:colOff>
      <xdr:row>43</xdr:row>
      <xdr:rowOff>79022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類似団体と比較し、経常収支比率は低くなっているが、地方債の新規発行による新規事業の実施等により上昇が見込まれる。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高齢化率の上昇による扶助費の増加、公共施設の老朽化に伴う修繕費の増加は継続して見込まれることから、引き続き行政評価等による義務的経費の削減に努めていく。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143764</xdr:rowOff>
    </xdr:from>
    <xdr:to>
      <xdr:col>23</xdr:col>
      <xdr:colOff>133350</xdr:colOff>
      <xdr:row>62</xdr:row>
      <xdr:rowOff>5842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259314"/>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62</xdr:row>
      <xdr:rowOff>5842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5247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63</xdr:row>
      <xdr:rowOff>90170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524744"/>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63</xdr:row>
      <xdr:rowOff>90170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82656"/>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92964</xdr:rowOff>
    </xdr:from>
    <xdr:to>
      <xdr:col>23</xdr:col>
      <xdr:colOff>184150</xdr:colOff>
      <xdr:row>60</xdr:row>
      <xdr:rowOff>23114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14241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12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73406</xdr:rowOff>
    </xdr:from>
    <xdr:to>
      <xdr:col>7</xdr:col>
      <xdr:colOff>31750</xdr:colOff>
      <xdr:row>62</xdr:row>
      <xdr:rowOff>3556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人件費は、定員管理計画に沿って適切な人員配置に努めているところであり、給与水準も適正管理に努める。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では、特に町施設の老朽化による修繕費が増加している。津南町公共施設総合管理計画、公共施設個別施設計画に基づき、施設の集約や統廃合、除却を検討していくとともに、適正な施設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82000</xdr:rowOff>
    </xdr:from>
    <xdr:to>
      <xdr:col>23</xdr:col>
      <xdr:colOff>133350</xdr:colOff>
      <xdr:row>81</xdr:row>
      <xdr:rowOff>132052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69450"/>
          <a:ext cx="838200" cy="5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169007</xdr:rowOff>
    </xdr:from>
    <xdr:to>
      <xdr:col>19</xdr:col>
      <xdr:colOff>133350</xdr:colOff>
      <xdr:row>81</xdr:row>
      <xdr:rowOff>82000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85007"/>
          <a:ext cx="889000" cy="8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154888</xdr:rowOff>
    </xdr:from>
    <xdr:to>
      <xdr:col>15</xdr:col>
      <xdr:colOff>82550</xdr:colOff>
      <xdr:row>80</xdr:row>
      <xdr:rowOff>169007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70888"/>
          <a:ext cx="8890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152674</xdr:rowOff>
    </xdr:from>
    <xdr:to>
      <xdr:col>15</xdr:col>
      <xdr:colOff>133350</xdr:colOff>
      <xdr:row>81</xdr:row>
      <xdr:rowOff>82824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67601</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140184</xdr:rowOff>
    </xdr:from>
    <xdr:to>
      <xdr:col>11</xdr:col>
      <xdr:colOff>31750</xdr:colOff>
      <xdr:row>80</xdr:row>
      <xdr:rowOff>154888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56184"/>
          <a:ext cx="889000" cy="1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125168</xdr:rowOff>
    </xdr:from>
    <xdr:to>
      <xdr:col>11</xdr:col>
      <xdr:colOff>82550</xdr:colOff>
      <xdr:row>81</xdr:row>
      <xdr:rowOff>55318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40095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119526</xdr:rowOff>
    </xdr:from>
    <xdr:to>
      <xdr:col>7</xdr:col>
      <xdr:colOff>31750</xdr:colOff>
      <xdr:row>81</xdr:row>
      <xdr:rowOff>49676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34453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2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81252</xdr:rowOff>
    </xdr:from>
    <xdr:to>
      <xdr:col>23</xdr:col>
      <xdr:colOff>184150</xdr:colOff>
      <xdr:row>82</xdr:row>
      <xdr:rowOff>11402</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97779</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1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31200</xdr:rowOff>
    </xdr:from>
    <xdr:to>
      <xdr:col>19</xdr:col>
      <xdr:colOff>184150</xdr:colOff>
      <xdr:row>81</xdr:row>
      <xdr:rowOff>132800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142977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8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118207</xdr:rowOff>
    </xdr:from>
    <xdr:to>
      <xdr:col>15</xdr:col>
      <xdr:colOff>133350</xdr:colOff>
      <xdr:row>81</xdr:row>
      <xdr:rowOff>48357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58534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0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104088</xdr:rowOff>
    </xdr:from>
    <xdr:to>
      <xdr:col>11</xdr:col>
      <xdr:colOff>82550</xdr:colOff>
      <xdr:row>81</xdr:row>
      <xdr:rowOff>34238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2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44415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8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89384</xdr:rowOff>
    </xdr:from>
    <xdr:to>
      <xdr:col>7</xdr:col>
      <xdr:colOff>31750</xdr:colOff>
      <xdr:row>81</xdr:row>
      <xdr:rowOff>19534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29711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7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従来から給与水準を抑制しており、類似団体平均や県平均を下回る数値となっている。定員管理計画に基づき、適正な配置に努めているところである。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114723</xdr:rowOff>
    </xdr:from>
    <xdr:to>
      <xdr:col>81</xdr:col>
      <xdr:colOff>44450</xdr:colOff>
      <xdr:row>84</xdr:row>
      <xdr:rowOff>114723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1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106680</xdr:rowOff>
    </xdr:from>
    <xdr:to>
      <xdr:col>77</xdr:col>
      <xdr:colOff>44450</xdr:colOff>
      <xdr:row>84</xdr:row>
      <xdr:rowOff>114723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50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84</xdr:row>
      <xdr:rowOff>130811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13123</xdr:rowOff>
    </xdr:from>
    <xdr:to>
      <xdr:col>73</xdr:col>
      <xdr:colOff>44450</xdr:colOff>
      <xdr:row>85</xdr:row>
      <xdr:rowOff>114723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99500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7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114723</xdr:rowOff>
    </xdr:from>
    <xdr:to>
      <xdr:col>68</xdr:col>
      <xdr:colOff>152400</xdr:colOff>
      <xdr:row>84</xdr:row>
      <xdr:rowOff>130811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5165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123631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63923</xdr:rowOff>
    </xdr:from>
    <xdr:to>
      <xdr:col>81</xdr:col>
      <xdr:colOff>95250</xdr:colOff>
      <xdr:row>84</xdr:row>
      <xdr:rowOff>165523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80450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63923</xdr:rowOff>
    </xdr:from>
    <xdr:to>
      <xdr:col>77</xdr:col>
      <xdr:colOff>95250</xdr:colOff>
      <xdr:row>84</xdr:row>
      <xdr:rowOff>165523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4250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80011</xdr:rowOff>
    </xdr:from>
    <xdr:to>
      <xdr:col>68</xdr:col>
      <xdr:colOff>203200</xdr:colOff>
      <xdr:row>85</xdr:row>
      <xdr:rowOff>10161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20338</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63923</xdr:rowOff>
    </xdr:from>
    <xdr:to>
      <xdr:col>64</xdr:col>
      <xdr:colOff>152400</xdr:colOff>
      <xdr:row>84</xdr:row>
      <xdr:rowOff>165523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4250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指標上では、全国平均、県平均よりも職員数が多くなっているが、従来から定員管理計画に基づき適正な配置を行っているところであるが、類似団体と比較すると少ない職員数となっている。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71850</xdr:rowOff>
    </xdr:from>
    <xdr:to>
      <xdr:col>81</xdr:col>
      <xdr:colOff>44450</xdr:colOff>
      <xdr:row>60</xdr:row>
      <xdr:rowOff>87535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58850"/>
          <a:ext cx="8382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50133</xdr:rowOff>
    </xdr:from>
    <xdr:to>
      <xdr:col>77</xdr:col>
      <xdr:colOff>44450</xdr:colOff>
      <xdr:row>60</xdr:row>
      <xdr:rowOff>71850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33713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43497</xdr:rowOff>
    </xdr:from>
    <xdr:to>
      <xdr:col>72</xdr:col>
      <xdr:colOff>203200</xdr:colOff>
      <xdr:row>60</xdr:row>
      <xdr:rowOff>50133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30497"/>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130969</xdr:rowOff>
    </xdr:from>
    <xdr:to>
      <xdr:col>73</xdr:col>
      <xdr:colOff>44450</xdr:colOff>
      <xdr:row>60</xdr:row>
      <xdr:rowOff>61119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71296</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16351</xdr:rowOff>
    </xdr:from>
    <xdr:to>
      <xdr:col>68</xdr:col>
      <xdr:colOff>152400</xdr:colOff>
      <xdr:row>60</xdr:row>
      <xdr:rowOff>43497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303351"/>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103219</xdr:rowOff>
    </xdr:from>
    <xdr:to>
      <xdr:col>68</xdr:col>
      <xdr:colOff>203200</xdr:colOff>
      <xdr:row>60</xdr:row>
      <xdr:rowOff>33369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43546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95377</xdr:rowOff>
    </xdr:from>
    <xdr:to>
      <xdr:col>64</xdr:col>
      <xdr:colOff>152400</xdr:colOff>
      <xdr:row>60</xdr:row>
      <xdr:rowOff>25527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2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35704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997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36735</xdr:rowOff>
    </xdr:from>
    <xdr:to>
      <xdr:col>81</xdr:col>
      <xdr:colOff>95250</xdr:colOff>
      <xdr:row>60</xdr:row>
      <xdr:rowOff>138335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53262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6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21050</xdr:rowOff>
    </xdr:from>
    <xdr:to>
      <xdr:col>77</xdr:col>
      <xdr:colOff>95250</xdr:colOff>
      <xdr:row>60</xdr:row>
      <xdr:rowOff>122650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132827</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7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170783</xdr:rowOff>
    </xdr:from>
    <xdr:to>
      <xdr:col>73</xdr:col>
      <xdr:colOff>44450</xdr:colOff>
      <xdr:row>60</xdr:row>
      <xdr:rowOff>100933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85710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37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164147</xdr:rowOff>
    </xdr:from>
    <xdr:to>
      <xdr:col>68</xdr:col>
      <xdr:colOff>203200</xdr:colOff>
      <xdr:row>60</xdr:row>
      <xdr:rowOff>94297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79074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137001</xdr:rowOff>
    </xdr:from>
    <xdr:to>
      <xdr:col>64</xdr:col>
      <xdr:colOff>152400</xdr:colOff>
      <xdr:row>60</xdr:row>
      <xdr:rowOff>67151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51928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3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予算編成時点では、地方債の償還額、公債費負担額を考慮し、新規地方債の発行を行っているところであり、事業の大小にかかわらず緊急性・必要性を判断し、適正な額の地方債発行や抑制に努めていく。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11854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0332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3810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151130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68156</xdr:rowOff>
    </xdr:from>
    <xdr:to>
      <xdr:col>73</xdr:col>
      <xdr:colOff>44450</xdr:colOff>
      <xdr:row>40</xdr:row>
      <xdr:rowOff>169756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118956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104581</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154533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地方債現在高の減及び債務負担行為、公営企業債等繰入見込額が減額となったこと、財政調整基金の積立により充当可能基金が増加したことにより将来負担比率が大きく減となった。しかし、これは臨時的な状況と考えられ、地方交付税も次年度以降増となる見込みではなく、臨時財政対策債の発行額も減となる見込みで標準財政規模も大きく減となることが見込まれることから、将来負担比率も増加する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52476</xdr:rowOff>
    </xdr:from>
    <xdr:to>
      <xdr:col>81</xdr:col>
      <xdr:colOff>44450</xdr:colOff>
      <xdr:row>17</xdr:row>
      <xdr:rowOff>50902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795676"/>
          <a:ext cx="838200" cy="1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50902</xdr:rowOff>
    </xdr:from>
    <xdr:to>
      <xdr:col>77</xdr:col>
      <xdr:colOff>44450</xdr:colOff>
      <xdr:row>18</xdr:row>
      <xdr:rowOff>63805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2965552"/>
          <a:ext cx="889000" cy="1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63805</xdr:rowOff>
    </xdr:from>
    <xdr:to>
      <xdr:col>72</xdr:col>
      <xdr:colOff>203200</xdr:colOff>
      <xdr:row>19</xdr:row>
      <xdr:rowOff>8179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149905"/>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72136</xdr:rowOff>
    </xdr:from>
    <xdr:to>
      <xdr:col>73</xdr:col>
      <xdr:colOff>44450</xdr:colOff>
      <xdr:row>17</xdr:row>
      <xdr:rowOff>2286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8179</xdr:rowOff>
    </xdr:from>
    <xdr:to>
      <xdr:col>68</xdr:col>
      <xdr:colOff>152400</xdr:colOff>
      <xdr:row>19</xdr:row>
      <xdr:rowOff>25552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265729"/>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124257</xdr:rowOff>
    </xdr:from>
    <xdr:to>
      <xdr:col>68</xdr:col>
      <xdr:colOff>203200</xdr:colOff>
      <xdr:row>17</xdr:row>
      <xdr:rowOff>54407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64584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108814</xdr:rowOff>
    </xdr:from>
    <xdr:to>
      <xdr:col>64</xdr:col>
      <xdr:colOff>152400</xdr:colOff>
      <xdr:row>17</xdr:row>
      <xdr:rowOff>38964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49141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1676</xdr:rowOff>
    </xdr:from>
    <xdr:to>
      <xdr:col>81</xdr:col>
      <xdr:colOff>95250</xdr:colOff>
      <xdr:row>16</xdr:row>
      <xdr:rowOff>103276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74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145203</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7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102</xdr:rowOff>
    </xdr:from>
    <xdr:to>
      <xdr:col>77</xdr:col>
      <xdr:colOff>95250</xdr:colOff>
      <xdr:row>17</xdr:row>
      <xdr:rowOff>101702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9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86479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00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13005</xdr:rowOff>
    </xdr:from>
    <xdr:to>
      <xdr:col>73</xdr:col>
      <xdr:colOff>44450</xdr:colOff>
      <xdr:row>18</xdr:row>
      <xdr:rowOff>114605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99382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18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128829</xdr:rowOff>
    </xdr:from>
    <xdr:to>
      <xdr:col>68</xdr:col>
      <xdr:colOff>203200</xdr:colOff>
      <xdr:row>19</xdr:row>
      <xdr:rowOff>58979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2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43756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3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146202</xdr:rowOff>
    </xdr:from>
    <xdr:to>
      <xdr:col>64</xdr:col>
      <xdr:colOff>152400</xdr:colOff>
      <xdr:row>19</xdr:row>
      <xdr:rowOff>76352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61129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31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140153</xdr:colOff>
      <xdr:row>26</xdr:row>
      <xdr:rowOff>44903</xdr:rowOff>
    </xdr:from>
    <xdr:ext cx="10205357" cy="868137"/>
    <xdr:sp macro="" textlink="">
      <xdr:nvSpPr>
        <xdr:cNvPr id="462" name="テキスト ボックス 461">
          <a:extLst>
            <a:ext uri="{FF2B5EF4-FFF2-40B4-BE49-F238E27FC236}">
              <a16:creationId xmlns:a16="http://schemas.microsoft.com/office/drawing/2014/main" id="{A3313753-C0E2-41C6-8D11-9B7E26096A6D}"/>
            </a:ext>
          </a:extLst>
        </xdr:cNvPr>
        <xdr:cNvSpPr txBox="1"/>
      </xdr:nvSpPr>
      <xdr:spPr>
        <a:xfrm>
          <a:off x="768803" y="4502603"/>
          <a:ext cx="10205357" cy="8681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9,057
8,942
170.21
8,319,810
7,737,290
484,091
4,983,309
6,531,767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職員数の削減に努め、適正な定員管理に努めている。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大きく増となることはない見込みだが、職員の年齢別の構成にもばらつきがあるため、大きく増減することも将来的には考えられる。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1632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060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0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21336</xdr:rowOff>
    </xdr:from>
    <xdr:to>
      <xdr:col>15</xdr:col>
      <xdr:colOff>149225</xdr:colOff>
      <xdr:row>36</xdr:row>
      <xdr:rowOff>122936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107713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660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98569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89425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に町施設の老朽化により修繕費は増加している。昨年比で減となったが、毎年度継続して修繕費を計上しており、津南町公共施設総合管理計画、公共施設個別施設計画に基づき、施設の集約や統廃合、除却を検討していくとともに、適正な施設管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97282</xdr:rowOff>
    </xdr:from>
    <xdr:to>
      <xdr:col>82</xdr:col>
      <xdr:colOff>107950</xdr:colOff>
      <xdr:row>16</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690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94996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559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108712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38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16</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06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46482</xdr:rowOff>
    </xdr:from>
    <xdr:to>
      <xdr:col>82</xdr:col>
      <xdr:colOff>158750</xdr:colOff>
      <xdr:row>15</xdr:row>
      <xdr:rowOff>148082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126509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2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xdr:rowOff>
    </xdr:from>
    <xdr:to>
      <xdr:col>65</xdr:col>
      <xdr:colOff>53975</xdr:colOff>
      <xdr:row>16</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123969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高齢化率が増加していることから、老人福祉にかかる扶助費が増加している。住民税非課税世帯等臨時特別給付金給付事業や、子育て世帯臨時特別給付金給付事業などを令和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年度においては実施した。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83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58</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05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166007</xdr:rowOff>
    </xdr:from>
    <xdr:to>
      <xdr:col>15</xdr:col>
      <xdr:colOff>149225</xdr:colOff>
      <xdr:row>58</xdr:row>
      <xdr:rowOff>96157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106334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58</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588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166007</xdr:rowOff>
    </xdr:from>
    <xdr:to>
      <xdr:col>11</xdr:col>
      <xdr:colOff>60325</xdr:colOff>
      <xdr:row>58</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106334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冬期間の除排雪経費とそれに伴う町道の維持管理経費等が削減困難な経費となっており、類似団体、全国平均、県平均共に大きく上回っている。繰出金は特別会計への繰出が大半を占めており、今後も継続した支出が見込まれる。特別会計は独立採算が原則だが、厳しい財政状況であっても、基本的なサービス水準を維持するため一般会計から繰出をしていることから、保険料や使用料等の見直しを図り、サービス水準の維持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223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60</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071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61</xdr:row>
      <xdr:rowOff>46990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711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96520</xdr:rowOff>
    </xdr:from>
    <xdr:to>
      <xdr:col>69</xdr:col>
      <xdr:colOff>92075</xdr:colOff>
      <xdr:row>61</xdr:row>
      <xdr:rowOff>46990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383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167640</xdr:rowOff>
    </xdr:from>
    <xdr:to>
      <xdr:col>69</xdr:col>
      <xdr:colOff>142875</xdr:colOff>
      <xdr:row>61</xdr:row>
      <xdr:rowOff>97790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82567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45720</xdr:rowOff>
    </xdr:from>
    <xdr:to>
      <xdr:col>65</xdr:col>
      <xdr:colOff>53975</xdr:colOff>
      <xdr:row>60</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132097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比率は昨年比で減となっているが、町立病院への補助金や十日町地域広域事務組合・津南地域衛生施設組合などへの負担金などが増加となっている。町立病院の経営改善については長年の懸案事項であるため、収支改善策に取り組んでおり、継続した取り組みが重要である。また、事務事業の見直しを行いながらその他の補助費等の削減に努めて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163576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35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56134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312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60198</xdr:rowOff>
    </xdr:from>
    <xdr:to>
      <xdr:col>69</xdr:col>
      <xdr:colOff>142875</xdr:colOff>
      <xdr:row>37</xdr:row>
      <xdr:rowOff>161798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117111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予算編成時点では、地方債の償還額、公債費負担額を考慮し、新規地方債の発行を行っているところであり、事業の大小にかかわらず緊急性・必要性を判断し、有利債を活用するなど、中長期的な視点での財政運営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119380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66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111760</xdr:rowOff>
    </xdr:from>
    <xdr:to>
      <xdr:col>19</xdr:col>
      <xdr:colOff>187325</xdr:colOff>
      <xdr:row>75</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111760</xdr:rowOff>
    </xdr:from>
    <xdr:to>
      <xdr:col>15</xdr:col>
      <xdr:colOff>98425</xdr:colOff>
      <xdr:row>75</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70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55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60960</xdr:rowOff>
    </xdr:from>
    <xdr:to>
      <xdr:col>15</xdr:col>
      <xdr:colOff>149225</xdr:colOff>
      <xdr:row>75</xdr:row>
      <xdr:rowOff>162561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積立金は令和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年度においては、財政調整基金、減債基金、その他目的金へ積立を行うことができた。維持補修費の大部分は除排雪費用となっており、見込みの立てにくい削減困難な経費である。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78</xdr:row>
      <xdr:rowOff>99568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129768"/>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99568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376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80</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37665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167639</xdr:rowOff>
    </xdr:from>
    <xdr:to>
      <xdr:col>74</xdr:col>
      <xdr:colOff>31750</xdr:colOff>
      <xdr:row>79</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80</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44980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75964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80772</xdr:rowOff>
    </xdr:from>
    <xdr:to>
      <xdr:col>65</xdr:col>
      <xdr:colOff>53975</xdr:colOff>
      <xdr:row>79</xdr:row>
      <xdr:rowOff>10922</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167149</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124206</xdr:rowOff>
    </xdr:from>
    <xdr:to>
      <xdr:col>69</xdr:col>
      <xdr:colOff>142875</xdr:colOff>
      <xdr:row>80</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39133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137685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98153</xdr:rowOff>
    </xdr:from>
    <xdr:to>
      <xdr:col>29</xdr:col>
      <xdr:colOff>127000</xdr:colOff>
      <xdr:row>17</xdr:row>
      <xdr:rowOff>146067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060428"/>
          <a:ext cx="647700" cy="4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146067</xdr:rowOff>
    </xdr:from>
    <xdr:to>
      <xdr:col>26</xdr:col>
      <xdr:colOff>50800</xdr:colOff>
      <xdr:row>18</xdr:row>
      <xdr:rowOff>96284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08342"/>
          <a:ext cx="698500" cy="121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96284</xdr:rowOff>
    </xdr:from>
    <xdr:to>
      <xdr:col>22</xdr:col>
      <xdr:colOff>114300</xdr:colOff>
      <xdr:row>18</xdr:row>
      <xdr:rowOff>113320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230009"/>
          <a:ext cx="698500" cy="1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2570</xdr:rowOff>
    </xdr:from>
    <xdr:to>
      <xdr:col>22</xdr:col>
      <xdr:colOff>165100</xdr:colOff>
      <xdr:row>18</xdr:row>
      <xdr:rowOff>104170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3136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114347</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0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113320</xdr:rowOff>
    </xdr:from>
    <xdr:to>
      <xdr:col>18</xdr:col>
      <xdr:colOff>177800</xdr:colOff>
      <xdr:row>18</xdr:row>
      <xdr:rowOff>133363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247045"/>
          <a:ext cx="698500" cy="2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32265</xdr:rowOff>
    </xdr:from>
    <xdr:to>
      <xdr:col>19</xdr:col>
      <xdr:colOff>38100</xdr:colOff>
      <xdr:row>18</xdr:row>
      <xdr:rowOff>133865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3165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144042</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3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45547</xdr:rowOff>
    </xdr:from>
    <xdr:to>
      <xdr:col>15</xdr:col>
      <xdr:colOff>101600</xdr:colOff>
      <xdr:row>18</xdr:row>
      <xdr:rowOff>147147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79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157324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4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47353</xdr:rowOff>
    </xdr:from>
    <xdr:to>
      <xdr:col>29</xdr:col>
      <xdr:colOff>177800</xdr:colOff>
      <xdr:row>17</xdr:row>
      <xdr:rowOff>148953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19430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98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95267</xdr:rowOff>
    </xdr:from>
    <xdr:to>
      <xdr:col>26</xdr:col>
      <xdr:colOff>101600</xdr:colOff>
      <xdr:row>18</xdr:row>
      <xdr:rowOff>25417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5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10194</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4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45484</xdr:rowOff>
    </xdr:from>
    <xdr:to>
      <xdr:col>22</xdr:col>
      <xdr:colOff>165100</xdr:colOff>
      <xdr:row>18</xdr:row>
      <xdr:rowOff>147084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7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131861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6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62520</xdr:rowOff>
    </xdr:from>
    <xdr:to>
      <xdr:col>19</xdr:col>
      <xdr:colOff>38100</xdr:colOff>
      <xdr:row>18</xdr:row>
      <xdr:rowOff>164120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9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148897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8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82563</xdr:rowOff>
    </xdr:from>
    <xdr:to>
      <xdr:col>15</xdr:col>
      <xdr:colOff>101600</xdr:colOff>
      <xdr:row>19</xdr:row>
      <xdr:rowOff>12713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21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168940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30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204740</xdr:rowOff>
    </xdr:from>
    <xdr:to>
      <xdr:col>29</xdr:col>
      <xdr:colOff>127000</xdr:colOff>
      <xdr:row>35</xdr:row>
      <xdr:rowOff>251522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15090"/>
          <a:ext cx="647700" cy="4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189518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251522</xdr:rowOff>
    </xdr:from>
    <xdr:to>
      <xdr:col>26</xdr:col>
      <xdr:colOff>50800</xdr:colOff>
      <xdr:row>35</xdr:row>
      <xdr:rowOff>327662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61872"/>
          <a:ext cx="698500" cy="7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327662</xdr:rowOff>
    </xdr:from>
    <xdr:to>
      <xdr:col>22</xdr:col>
      <xdr:colOff>114300</xdr:colOff>
      <xdr:row>36</xdr:row>
      <xdr:rowOff>25191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38012"/>
          <a:ext cx="698500" cy="4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51593</xdr:rowOff>
    </xdr:from>
    <xdr:to>
      <xdr:col>22</xdr:col>
      <xdr:colOff>165100</xdr:colOff>
      <xdr:row>36</xdr:row>
      <xdr:rowOff>153193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137970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25191</xdr:rowOff>
    </xdr:from>
    <xdr:to>
      <xdr:col>18</xdr:col>
      <xdr:colOff>177800</xdr:colOff>
      <xdr:row>36</xdr:row>
      <xdr:rowOff>64788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78441"/>
          <a:ext cx="698500" cy="3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76804</xdr:rowOff>
    </xdr:from>
    <xdr:to>
      <xdr:col>19</xdr:col>
      <xdr:colOff>38100</xdr:colOff>
      <xdr:row>37</xdr:row>
      <xdr:rowOff>6954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163181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1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78911</xdr:rowOff>
    </xdr:from>
    <xdr:to>
      <xdr:col>15</xdr:col>
      <xdr:colOff>101600</xdr:colOff>
      <xdr:row>37</xdr:row>
      <xdr:rowOff>9061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32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165288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11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153940</xdr:rowOff>
    </xdr:from>
    <xdr:to>
      <xdr:col>29</xdr:col>
      <xdr:colOff>177800</xdr:colOff>
      <xdr:row>35</xdr:row>
      <xdr:rowOff>255540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6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341917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0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200722</xdr:rowOff>
    </xdr:from>
    <xdr:to>
      <xdr:col>26</xdr:col>
      <xdr:colOff>101600</xdr:colOff>
      <xdr:row>35</xdr:row>
      <xdr:rowOff>302322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11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312499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7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276862</xdr:rowOff>
    </xdr:from>
    <xdr:to>
      <xdr:col>22</xdr:col>
      <xdr:colOff>165100</xdr:colOff>
      <xdr:row>36</xdr:row>
      <xdr:rowOff>35562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45739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317291</xdr:rowOff>
    </xdr:from>
    <xdr:to>
      <xdr:col>19</xdr:col>
      <xdr:colOff>38100</xdr:colOff>
      <xdr:row>36</xdr:row>
      <xdr:rowOff>75991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2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86168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13988</xdr:rowOff>
    </xdr:from>
    <xdr:to>
      <xdr:col>15</xdr:col>
      <xdr:colOff>101600</xdr:colOff>
      <xdr:row>36</xdr:row>
      <xdr:rowOff>115588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6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125765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3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9,057
8,942
170.21
8,319,810
7,737,290
484,091
4,983,309
6,531,767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166726</xdr:rowOff>
    </xdr:from>
    <xdr:to>
      <xdr:col>24</xdr:col>
      <xdr:colOff>63500</xdr:colOff>
      <xdr:row>37</xdr:row>
      <xdr:rowOff>31275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38926"/>
          <a:ext cx="8382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31275</xdr:rowOff>
    </xdr:from>
    <xdr:to>
      <xdr:col>19</xdr:col>
      <xdr:colOff>177800</xdr:colOff>
      <xdr:row>38</xdr:row>
      <xdr:rowOff>58581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74925"/>
          <a:ext cx="889000" cy="1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58581</xdr:rowOff>
    </xdr:from>
    <xdr:to>
      <xdr:col>15</xdr:col>
      <xdr:colOff>50800</xdr:colOff>
      <xdr:row>38</xdr:row>
      <xdr:rowOff>70245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573681"/>
          <a:ext cx="889000" cy="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150611</xdr:rowOff>
    </xdr:from>
    <xdr:to>
      <xdr:col>15</xdr:col>
      <xdr:colOff>101600</xdr:colOff>
      <xdr:row>38</xdr:row>
      <xdr:rowOff>80761</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97288</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41111" y="62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70245</xdr:rowOff>
    </xdr:from>
    <xdr:to>
      <xdr:col>10</xdr:col>
      <xdr:colOff>114300</xdr:colOff>
      <xdr:row>38</xdr:row>
      <xdr:rowOff>85905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85345"/>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2021</xdr:rowOff>
    </xdr:from>
    <xdr:to>
      <xdr:col>10</xdr:col>
      <xdr:colOff>165100</xdr:colOff>
      <xdr:row>38</xdr:row>
      <xdr:rowOff>103621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120147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5324</xdr:rowOff>
    </xdr:from>
    <xdr:to>
      <xdr:col>6</xdr:col>
      <xdr:colOff>38100</xdr:colOff>
      <xdr:row>38</xdr:row>
      <xdr:rowOff>106924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123451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2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115926</xdr:rowOff>
    </xdr:from>
    <xdr:to>
      <xdr:col>24</xdr:col>
      <xdr:colOff>114300</xdr:colOff>
      <xdr:row>37</xdr:row>
      <xdr:rowOff>46076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94353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6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151925</xdr:rowOff>
    </xdr:from>
    <xdr:to>
      <xdr:col>20</xdr:col>
      <xdr:colOff>38100</xdr:colOff>
      <xdr:row>37</xdr:row>
      <xdr:rowOff>82075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73202</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1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7781</xdr:rowOff>
    </xdr:from>
    <xdr:to>
      <xdr:col>15</xdr:col>
      <xdr:colOff>101600</xdr:colOff>
      <xdr:row>38</xdr:row>
      <xdr:rowOff>109381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100508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19445</xdr:rowOff>
    </xdr:from>
    <xdr:to>
      <xdr:col>10</xdr:col>
      <xdr:colOff>165100</xdr:colOff>
      <xdr:row>38</xdr:row>
      <xdr:rowOff>121045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112172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2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35105</xdr:rowOff>
    </xdr:from>
    <xdr:to>
      <xdr:col>6</xdr:col>
      <xdr:colOff>38100</xdr:colOff>
      <xdr:row>38</xdr:row>
      <xdr:rowOff>136705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5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127832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6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27566</xdr:rowOff>
    </xdr:from>
    <xdr:to>
      <xdr:col>24</xdr:col>
      <xdr:colOff>63500</xdr:colOff>
      <xdr:row>58</xdr:row>
      <xdr:rowOff>45425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71666"/>
          <a:ext cx="838200" cy="1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39081</xdr:rowOff>
    </xdr:from>
    <xdr:to>
      <xdr:col>19</xdr:col>
      <xdr:colOff>177800</xdr:colOff>
      <xdr:row>58</xdr:row>
      <xdr:rowOff>45425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83181"/>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39081</xdr:rowOff>
    </xdr:from>
    <xdr:to>
      <xdr:col>15</xdr:col>
      <xdr:colOff>50800</xdr:colOff>
      <xdr:row>58</xdr:row>
      <xdr:rowOff>44345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83181"/>
          <a:ext cx="889000" cy="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120193</xdr:rowOff>
    </xdr:from>
    <xdr:to>
      <xdr:col>15</xdr:col>
      <xdr:colOff>101600</xdr:colOff>
      <xdr:row>58</xdr:row>
      <xdr:rowOff>50343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66870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44345</xdr:rowOff>
    </xdr:from>
    <xdr:to>
      <xdr:col>10</xdr:col>
      <xdr:colOff>114300</xdr:colOff>
      <xdr:row>58</xdr:row>
      <xdr:rowOff>56419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88445"/>
          <a:ext cx="88900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137131</xdr:rowOff>
    </xdr:from>
    <xdr:to>
      <xdr:col>10</xdr:col>
      <xdr:colOff>165100</xdr:colOff>
      <xdr:row>58</xdr:row>
      <xdr:rowOff>67281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0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83808</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139761</xdr:rowOff>
    </xdr:from>
    <xdr:to>
      <xdr:col>6</xdr:col>
      <xdr:colOff>38100</xdr:colOff>
      <xdr:row>58</xdr:row>
      <xdr:rowOff>69911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86438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8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148216</xdr:rowOff>
    </xdr:from>
    <xdr:to>
      <xdr:col>24</xdr:col>
      <xdr:colOff>114300</xdr:colOff>
      <xdr:row>58</xdr:row>
      <xdr:rowOff>78366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63143</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166075</xdr:rowOff>
    </xdr:from>
    <xdr:to>
      <xdr:col>20</xdr:col>
      <xdr:colOff>38100</xdr:colOff>
      <xdr:row>58</xdr:row>
      <xdr:rowOff>96225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87352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3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159731</xdr:rowOff>
    </xdr:from>
    <xdr:to>
      <xdr:col>15</xdr:col>
      <xdr:colOff>101600</xdr:colOff>
      <xdr:row>58</xdr:row>
      <xdr:rowOff>89881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2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164995</xdr:rowOff>
    </xdr:from>
    <xdr:to>
      <xdr:col>10</xdr:col>
      <xdr:colOff>165100</xdr:colOff>
      <xdr:row>58</xdr:row>
      <xdr:rowOff>95145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3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86272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5619</xdr:rowOff>
    </xdr:from>
    <xdr:to>
      <xdr:col>6</xdr:col>
      <xdr:colOff>38100</xdr:colOff>
      <xdr:row>58</xdr:row>
      <xdr:rowOff>107219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98346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4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111285</xdr:rowOff>
    </xdr:from>
    <xdr:to>
      <xdr:col>24</xdr:col>
      <xdr:colOff>63500</xdr:colOff>
      <xdr:row>75</xdr:row>
      <xdr:rowOff>72697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798585"/>
          <a:ext cx="838200" cy="1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72697</xdr:rowOff>
    </xdr:from>
    <xdr:to>
      <xdr:col>19</xdr:col>
      <xdr:colOff>177800</xdr:colOff>
      <xdr:row>75</xdr:row>
      <xdr:rowOff>163978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931447"/>
          <a:ext cx="889000" cy="9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163978</xdr:rowOff>
    </xdr:from>
    <xdr:to>
      <xdr:col>15</xdr:col>
      <xdr:colOff>50800</xdr:colOff>
      <xdr:row>75</xdr:row>
      <xdr:rowOff>169349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022728"/>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35568</xdr:rowOff>
    </xdr:from>
    <xdr:to>
      <xdr:col>15</xdr:col>
      <xdr:colOff>101600</xdr:colOff>
      <xdr:row>77</xdr:row>
      <xdr:rowOff>137168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128295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32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120909</xdr:rowOff>
    </xdr:from>
    <xdr:to>
      <xdr:col>10</xdr:col>
      <xdr:colOff>114300</xdr:colOff>
      <xdr:row>75</xdr:row>
      <xdr:rowOff>169349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2979659"/>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163354</xdr:rowOff>
    </xdr:from>
    <xdr:to>
      <xdr:col>10</xdr:col>
      <xdr:colOff>165100</xdr:colOff>
      <xdr:row>77</xdr:row>
      <xdr:rowOff>93504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9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84631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2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161184</xdr:rowOff>
    </xdr:from>
    <xdr:to>
      <xdr:col>6</xdr:col>
      <xdr:colOff>38100</xdr:colOff>
      <xdr:row>77</xdr:row>
      <xdr:rowOff>91334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9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82461</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28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60485</xdr:rowOff>
    </xdr:from>
    <xdr:to>
      <xdr:col>24</xdr:col>
      <xdr:colOff>114300</xdr:colOff>
      <xdr:row>74</xdr:row>
      <xdr:rowOff>162085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7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83362</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59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21897</xdr:rowOff>
    </xdr:from>
    <xdr:to>
      <xdr:col>20</xdr:col>
      <xdr:colOff>38100</xdr:colOff>
      <xdr:row>75</xdr:row>
      <xdr:rowOff>123497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8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140024</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265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113178</xdr:rowOff>
    </xdr:from>
    <xdr:to>
      <xdr:col>15</xdr:col>
      <xdr:colOff>101600</xdr:colOff>
      <xdr:row>76</xdr:row>
      <xdr:rowOff>43328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9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59855</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74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118549</xdr:rowOff>
    </xdr:from>
    <xdr:to>
      <xdr:col>10</xdr:col>
      <xdr:colOff>165100</xdr:colOff>
      <xdr:row>76</xdr:row>
      <xdr:rowOff>48699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9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65226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27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70109</xdr:rowOff>
    </xdr:from>
    <xdr:to>
      <xdr:col>6</xdr:col>
      <xdr:colOff>38100</xdr:colOff>
      <xdr:row>76</xdr:row>
      <xdr:rowOff>259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9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16786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7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126332</xdr:rowOff>
    </xdr:from>
    <xdr:to>
      <xdr:col>24</xdr:col>
      <xdr:colOff>63500</xdr:colOff>
      <xdr:row>99</xdr:row>
      <xdr:rowOff>163495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928432"/>
          <a:ext cx="838200" cy="20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50264</xdr:rowOff>
    </xdr:from>
    <xdr:to>
      <xdr:col>19</xdr:col>
      <xdr:colOff>177800</xdr:colOff>
      <xdr:row>99</xdr:row>
      <xdr:rowOff>163495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7023814"/>
          <a:ext cx="889000" cy="1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50264</xdr:rowOff>
    </xdr:from>
    <xdr:to>
      <xdr:col>15</xdr:col>
      <xdr:colOff>50800</xdr:colOff>
      <xdr:row>99</xdr:row>
      <xdr:rowOff>96462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7023814"/>
          <a:ext cx="889000" cy="4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8455</xdr:rowOff>
    </xdr:from>
    <xdr:to>
      <xdr:col>15</xdr:col>
      <xdr:colOff>101600</xdr:colOff>
      <xdr:row>98</xdr:row>
      <xdr:rowOff>110055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126582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8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96462</xdr:rowOff>
    </xdr:from>
    <xdr:to>
      <xdr:col>10</xdr:col>
      <xdr:colOff>114300</xdr:colOff>
      <xdr:row>99</xdr:row>
      <xdr:rowOff>122402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7070012"/>
          <a:ext cx="889000" cy="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18241</xdr:rowOff>
    </xdr:from>
    <xdr:to>
      <xdr:col>10</xdr:col>
      <xdr:colOff>165100</xdr:colOff>
      <xdr:row>98</xdr:row>
      <xdr:rowOff>119841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2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136368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9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23781</xdr:rowOff>
    </xdr:from>
    <xdr:to>
      <xdr:col>6</xdr:col>
      <xdr:colOff>38100</xdr:colOff>
      <xdr:row>98</xdr:row>
      <xdr:rowOff>125381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141908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75532</xdr:rowOff>
    </xdr:from>
    <xdr:to>
      <xdr:col>24</xdr:col>
      <xdr:colOff>114300</xdr:colOff>
      <xdr:row>99</xdr:row>
      <xdr:rowOff>5682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87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53959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85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112695</xdr:rowOff>
    </xdr:from>
    <xdr:to>
      <xdr:col>20</xdr:col>
      <xdr:colOff>38100</xdr:colOff>
      <xdr:row>100</xdr:row>
      <xdr:rowOff>42845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70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100</xdr:row>
      <xdr:rowOff>33972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71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170914</xdr:rowOff>
    </xdr:from>
    <xdr:to>
      <xdr:col>15</xdr:col>
      <xdr:colOff>101600</xdr:colOff>
      <xdr:row>99</xdr:row>
      <xdr:rowOff>101064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97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92191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706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45662</xdr:rowOff>
    </xdr:from>
    <xdr:to>
      <xdr:col>10</xdr:col>
      <xdr:colOff>165100</xdr:colOff>
      <xdr:row>99</xdr:row>
      <xdr:rowOff>147262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70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138389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71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71602</xdr:rowOff>
    </xdr:from>
    <xdr:to>
      <xdr:col>6</xdr:col>
      <xdr:colOff>38100</xdr:colOff>
      <xdr:row>100</xdr:row>
      <xdr:rowOff>1752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704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164329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713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42252</xdr:rowOff>
    </xdr:from>
    <xdr:to>
      <xdr:col>55</xdr:col>
      <xdr:colOff>0</xdr:colOff>
      <xdr:row>37</xdr:row>
      <xdr:rowOff>100461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043002"/>
          <a:ext cx="838200" cy="40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42252</xdr:rowOff>
    </xdr:from>
    <xdr:to>
      <xdr:col>50</xdr:col>
      <xdr:colOff>114300</xdr:colOff>
      <xdr:row>37</xdr:row>
      <xdr:rowOff>150021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043002"/>
          <a:ext cx="889000" cy="45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145354</xdr:rowOff>
    </xdr:from>
    <xdr:to>
      <xdr:col>45</xdr:col>
      <xdr:colOff>177800</xdr:colOff>
      <xdr:row>37</xdr:row>
      <xdr:rowOff>150021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489004"/>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61689</xdr:rowOff>
    </xdr:from>
    <xdr:to>
      <xdr:col>46</xdr:col>
      <xdr:colOff>38100</xdr:colOff>
      <xdr:row>38</xdr:row>
      <xdr:rowOff>163289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7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154416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126453</xdr:rowOff>
    </xdr:from>
    <xdr:to>
      <xdr:col>41</xdr:col>
      <xdr:colOff>50800</xdr:colOff>
      <xdr:row>37</xdr:row>
      <xdr:rowOff>145354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470103"/>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38040</xdr:rowOff>
    </xdr:from>
    <xdr:to>
      <xdr:col>41</xdr:col>
      <xdr:colOff>101600</xdr:colOff>
      <xdr:row>38</xdr:row>
      <xdr:rowOff>139640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5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130767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44578</xdr:rowOff>
    </xdr:from>
    <xdr:to>
      <xdr:col>36</xdr:col>
      <xdr:colOff>165100</xdr:colOff>
      <xdr:row>38</xdr:row>
      <xdr:rowOff>146178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5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137305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65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49661</xdr:rowOff>
    </xdr:from>
    <xdr:to>
      <xdr:col>55</xdr:col>
      <xdr:colOff>50800</xdr:colOff>
      <xdr:row>37</xdr:row>
      <xdr:rowOff>151261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72538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4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162902</xdr:rowOff>
    </xdr:from>
    <xdr:to>
      <xdr:col>50</xdr:col>
      <xdr:colOff>165100</xdr:colOff>
      <xdr:row>35</xdr:row>
      <xdr:rowOff>93052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109579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76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99221</xdr:rowOff>
    </xdr:from>
    <xdr:to>
      <xdr:col>46</xdr:col>
      <xdr:colOff>38100</xdr:colOff>
      <xdr:row>38</xdr:row>
      <xdr:rowOff>29372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42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45898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2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94554</xdr:rowOff>
    </xdr:from>
    <xdr:to>
      <xdr:col>41</xdr:col>
      <xdr:colOff>101600</xdr:colOff>
      <xdr:row>38</xdr:row>
      <xdr:rowOff>24704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4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41231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21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75653</xdr:rowOff>
    </xdr:from>
    <xdr:to>
      <xdr:col>36</xdr:col>
      <xdr:colOff>165100</xdr:colOff>
      <xdr:row>38</xdr:row>
      <xdr:rowOff>5803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22330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19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39792</xdr:rowOff>
    </xdr:from>
    <xdr:to>
      <xdr:col>55</xdr:col>
      <xdr:colOff>0</xdr:colOff>
      <xdr:row>58</xdr:row>
      <xdr:rowOff>105004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83892"/>
          <a:ext cx="838200" cy="6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39792</xdr:rowOff>
    </xdr:from>
    <xdr:to>
      <xdr:col>50</xdr:col>
      <xdr:colOff>114300</xdr:colOff>
      <xdr:row>58</xdr:row>
      <xdr:rowOff>95737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83892"/>
          <a:ext cx="889000" cy="5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75888</xdr:rowOff>
    </xdr:from>
    <xdr:to>
      <xdr:col>45</xdr:col>
      <xdr:colOff>177800</xdr:colOff>
      <xdr:row>58</xdr:row>
      <xdr:rowOff>95737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10019988"/>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111280</xdr:rowOff>
    </xdr:from>
    <xdr:to>
      <xdr:col>46</xdr:col>
      <xdr:colOff>38100</xdr:colOff>
      <xdr:row>58</xdr:row>
      <xdr:rowOff>41430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57957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65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94428</xdr:rowOff>
    </xdr:from>
    <xdr:to>
      <xdr:col>41</xdr:col>
      <xdr:colOff>50800</xdr:colOff>
      <xdr:row>58</xdr:row>
      <xdr:rowOff>75888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67078"/>
          <a:ext cx="889000" cy="15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117380</xdr:rowOff>
    </xdr:from>
    <xdr:to>
      <xdr:col>41</xdr:col>
      <xdr:colOff>101600</xdr:colOff>
      <xdr:row>58</xdr:row>
      <xdr:rowOff>47530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64057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6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119545</xdr:rowOff>
    </xdr:from>
    <xdr:to>
      <xdr:col>36</xdr:col>
      <xdr:colOff>165100</xdr:colOff>
      <xdr:row>58</xdr:row>
      <xdr:rowOff>49695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40822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54204</xdr:rowOff>
    </xdr:from>
    <xdr:to>
      <xdr:col>55</xdr:col>
      <xdr:colOff>50800</xdr:colOff>
      <xdr:row>58</xdr:row>
      <xdr:rowOff>155804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140581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160442</xdr:rowOff>
    </xdr:from>
    <xdr:to>
      <xdr:col>50</xdr:col>
      <xdr:colOff>165100</xdr:colOff>
      <xdr:row>58</xdr:row>
      <xdr:rowOff>90592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3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81719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44937</xdr:rowOff>
    </xdr:from>
    <xdr:to>
      <xdr:col>46</xdr:col>
      <xdr:colOff>38100</xdr:colOff>
      <xdr:row>58</xdr:row>
      <xdr:rowOff>146537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137664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8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25088</xdr:rowOff>
    </xdr:from>
    <xdr:to>
      <xdr:col>41</xdr:col>
      <xdr:colOff>101600</xdr:colOff>
      <xdr:row>58</xdr:row>
      <xdr:rowOff>126688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117815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43628</xdr:rowOff>
    </xdr:from>
    <xdr:to>
      <xdr:col>36</xdr:col>
      <xdr:colOff>165100</xdr:colOff>
      <xdr:row>57</xdr:row>
      <xdr:rowOff>145228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161755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5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138379</xdr:rowOff>
    </xdr:from>
    <xdr:to>
      <xdr:col>55</xdr:col>
      <xdr:colOff>0</xdr:colOff>
      <xdr:row>77</xdr:row>
      <xdr:rowOff>163801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40029"/>
          <a:ext cx="838200" cy="2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131235</xdr:rowOff>
    </xdr:from>
    <xdr:to>
      <xdr:col>50</xdr:col>
      <xdr:colOff>114300</xdr:colOff>
      <xdr:row>77</xdr:row>
      <xdr:rowOff>138379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332885"/>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131235</xdr:rowOff>
    </xdr:from>
    <xdr:to>
      <xdr:col>45</xdr:col>
      <xdr:colOff>177800</xdr:colOff>
      <xdr:row>77</xdr:row>
      <xdr:rowOff>137683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32885"/>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14616</xdr:rowOff>
    </xdr:from>
    <xdr:to>
      <xdr:col>46</xdr:col>
      <xdr:colOff>38100</xdr:colOff>
      <xdr:row>77</xdr:row>
      <xdr:rowOff>116216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132743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106049</xdr:rowOff>
    </xdr:from>
    <xdr:to>
      <xdr:col>41</xdr:col>
      <xdr:colOff>50800</xdr:colOff>
      <xdr:row>77</xdr:row>
      <xdr:rowOff>137683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36249"/>
          <a:ext cx="889000" cy="20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137585</xdr:rowOff>
    </xdr:from>
    <xdr:to>
      <xdr:col>41</xdr:col>
      <xdr:colOff>101600</xdr:colOff>
      <xdr:row>77</xdr:row>
      <xdr:rowOff>67735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84263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142489</xdr:rowOff>
    </xdr:from>
    <xdr:to>
      <xdr:col>36</xdr:col>
      <xdr:colOff>165100</xdr:colOff>
      <xdr:row>77</xdr:row>
      <xdr:rowOff>72639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113001</xdr:rowOff>
    </xdr:from>
    <xdr:to>
      <xdr:col>55</xdr:col>
      <xdr:colOff>50800</xdr:colOff>
      <xdr:row>78</xdr:row>
      <xdr:rowOff>43151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27928</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2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87579</xdr:rowOff>
    </xdr:from>
    <xdr:to>
      <xdr:col>50</xdr:col>
      <xdr:colOff>165100</xdr:colOff>
      <xdr:row>78</xdr:row>
      <xdr:rowOff>17729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8856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3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80435</xdr:rowOff>
    </xdr:from>
    <xdr:to>
      <xdr:col>46</xdr:col>
      <xdr:colOff>38100</xdr:colOff>
      <xdr:row>78</xdr:row>
      <xdr:rowOff>10585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7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86883</xdr:rowOff>
    </xdr:from>
    <xdr:to>
      <xdr:col>41</xdr:col>
      <xdr:colOff>101600</xdr:colOff>
      <xdr:row>78</xdr:row>
      <xdr:rowOff>17033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8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8160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55249</xdr:rowOff>
    </xdr:from>
    <xdr:to>
      <xdr:col>36</xdr:col>
      <xdr:colOff>165100</xdr:colOff>
      <xdr:row>76</xdr:row>
      <xdr:rowOff>156849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1927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124219</xdr:rowOff>
    </xdr:from>
    <xdr:to>
      <xdr:col>55</xdr:col>
      <xdr:colOff>0</xdr:colOff>
      <xdr:row>98</xdr:row>
      <xdr:rowOff>21045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54869"/>
          <a:ext cx="838200" cy="6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124219</xdr:rowOff>
    </xdr:from>
    <xdr:to>
      <xdr:col>50</xdr:col>
      <xdr:colOff>114300</xdr:colOff>
      <xdr:row>98</xdr:row>
      <xdr:rowOff>39667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54869"/>
          <a:ext cx="889000" cy="8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9345</xdr:rowOff>
    </xdr:from>
    <xdr:to>
      <xdr:col>45</xdr:col>
      <xdr:colOff>177800</xdr:colOff>
      <xdr:row>98</xdr:row>
      <xdr:rowOff>39667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811445"/>
          <a:ext cx="889000" cy="3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96106</xdr:rowOff>
    </xdr:from>
    <xdr:to>
      <xdr:col>46</xdr:col>
      <xdr:colOff>38100</xdr:colOff>
      <xdr:row>98</xdr:row>
      <xdr:rowOff>26256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42783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83961</xdr:rowOff>
    </xdr:from>
    <xdr:to>
      <xdr:col>41</xdr:col>
      <xdr:colOff>50800</xdr:colOff>
      <xdr:row>98</xdr:row>
      <xdr:rowOff>9345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14611"/>
          <a:ext cx="889000" cy="9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112575</xdr:rowOff>
    </xdr:from>
    <xdr:to>
      <xdr:col>41</xdr:col>
      <xdr:colOff>101600</xdr:colOff>
      <xdr:row>98</xdr:row>
      <xdr:rowOff>42725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59252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122861</xdr:rowOff>
    </xdr:from>
    <xdr:to>
      <xdr:col>36</xdr:col>
      <xdr:colOff>165100</xdr:colOff>
      <xdr:row>98</xdr:row>
      <xdr:rowOff>53011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44138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8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141695</xdr:rowOff>
    </xdr:from>
    <xdr:to>
      <xdr:col>55</xdr:col>
      <xdr:colOff>50800</xdr:colOff>
      <xdr:row>98</xdr:row>
      <xdr:rowOff>71845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56622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73419</xdr:rowOff>
    </xdr:from>
    <xdr:to>
      <xdr:col>50</xdr:col>
      <xdr:colOff>165100</xdr:colOff>
      <xdr:row>98</xdr:row>
      <xdr:rowOff>3569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166146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160317</xdr:rowOff>
    </xdr:from>
    <xdr:to>
      <xdr:col>46</xdr:col>
      <xdr:colOff>38100</xdr:colOff>
      <xdr:row>98</xdr:row>
      <xdr:rowOff>90467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9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81594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8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129995</xdr:rowOff>
    </xdr:from>
    <xdr:to>
      <xdr:col>41</xdr:col>
      <xdr:colOff>101600</xdr:colOff>
      <xdr:row>98</xdr:row>
      <xdr:rowOff>60145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51272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33161</xdr:rowOff>
    </xdr:from>
    <xdr:to>
      <xdr:col>36</xdr:col>
      <xdr:colOff>165100</xdr:colOff>
      <xdr:row>97</xdr:row>
      <xdr:rowOff>134761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6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151288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55493</xdr:rowOff>
    </xdr:from>
    <xdr:to>
      <xdr:col>85</xdr:col>
      <xdr:colOff>127000</xdr:colOff>
      <xdr:row>38</xdr:row>
      <xdr:rowOff>136427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399143"/>
          <a:ext cx="838200" cy="25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55493</xdr:rowOff>
    </xdr:from>
    <xdr:to>
      <xdr:col>81</xdr:col>
      <xdr:colOff>50800</xdr:colOff>
      <xdr:row>38</xdr:row>
      <xdr:rowOff>55081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399143"/>
          <a:ext cx="889000" cy="17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13378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55081</xdr:rowOff>
    </xdr:from>
    <xdr:to>
      <xdr:col>76</xdr:col>
      <xdr:colOff>114300</xdr:colOff>
      <xdr:row>38</xdr:row>
      <xdr:rowOff>117626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570181"/>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110580</xdr:rowOff>
    </xdr:from>
    <xdr:to>
      <xdr:col>76</xdr:col>
      <xdr:colOff>165100</xdr:colOff>
      <xdr:row>38</xdr:row>
      <xdr:rowOff>40731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57257</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117626</xdr:rowOff>
    </xdr:from>
    <xdr:to>
      <xdr:col>71</xdr:col>
      <xdr:colOff>177800</xdr:colOff>
      <xdr:row>38</xdr:row>
      <xdr:rowOff>130584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32726"/>
          <a:ext cx="889000" cy="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168233</xdr:rowOff>
    </xdr:from>
    <xdr:to>
      <xdr:col>72</xdr:col>
      <xdr:colOff>38100</xdr:colOff>
      <xdr:row>38</xdr:row>
      <xdr:rowOff>98383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114911</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119496</xdr:rowOff>
    </xdr:from>
    <xdr:to>
      <xdr:col>67</xdr:col>
      <xdr:colOff>101600</xdr:colOff>
      <xdr:row>38</xdr:row>
      <xdr:rowOff>49646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6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66173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85627</xdr:rowOff>
    </xdr:from>
    <xdr:to>
      <xdr:col>85</xdr:col>
      <xdr:colOff>177800</xdr:colOff>
      <xdr:row>39</xdr:row>
      <xdr:rowOff>15777</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554</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5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4693</xdr:rowOff>
    </xdr:from>
    <xdr:to>
      <xdr:col>81</xdr:col>
      <xdr:colOff>101600</xdr:colOff>
      <xdr:row>37</xdr:row>
      <xdr:rowOff>106293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3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122820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12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4281</xdr:rowOff>
    </xdr:from>
    <xdr:to>
      <xdr:col>76</xdr:col>
      <xdr:colOff>165100</xdr:colOff>
      <xdr:row>38</xdr:row>
      <xdr:rowOff>105881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1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97008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1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66826</xdr:rowOff>
    </xdr:from>
    <xdr:to>
      <xdr:col>72</xdr:col>
      <xdr:colOff>38100</xdr:colOff>
      <xdr:row>38</xdr:row>
      <xdr:rowOff>168426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8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159553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7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79784</xdr:rowOff>
    </xdr:from>
    <xdr:to>
      <xdr:col>67</xdr:col>
      <xdr:colOff>101600</xdr:colOff>
      <xdr:row>39</xdr:row>
      <xdr:rowOff>9934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9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1061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68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146050</xdr:rowOff>
    </xdr:from>
    <xdr:to>
      <xdr:col>81</xdr:col>
      <xdr:colOff>101600</xdr:colOff>
      <xdr:row>52</xdr:row>
      <xdr:rowOff>76200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92727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145841</xdr:rowOff>
    </xdr:from>
    <xdr:to>
      <xdr:col>85</xdr:col>
      <xdr:colOff>127000</xdr:colOff>
      <xdr:row>77</xdr:row>
      <xdr:rowOff>222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176041"/>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222</xdr:rowOff>
    </xdr:from>
    <xdr:to>
      <xdr:col>81</xdr:col>
      <xdr:colOff>50800</xdr:colOff>
      <xdr:row>77</xdr:row>
      <xdr:rowOff>28925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01872"/>
          <a:ext cx="889000" cy="2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28925</xdr:rowOff>
    </xdr:from>
    <xdr:to>
      <xdr:col>76</xdr:col>
      <xdr:colOff>114300</xdr:colOff>
      <xdr:row>77</xdr:row>
      <xdr:rowOff>37520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30575"/>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39083</xdr:rowOff>
    </xdr:from>
    <xdr:to>
      <xdr:col>76</xdr:col>
      <xdr:colOff>165100</xdr:colOff>
      <xdr:row>76</xdr:row>
      <xdr:rowOff>140683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157211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4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37520</xdr:rowOff>
    </xdr:from>
    <xdr:to>
      <xdr:col>71</xdr:col>
      <xdr:colOff>177800</xdr:colOff>
      <xdr:row>77</xdr:row>
      <xdr:rowOff>46134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39170"/>
          <a:ext cx="889000" cy="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56755</xdr:rowOff>
    </xdr:from>
    <xdr:to>
      <xdr:col>72</xdr:col>
      <xdr:colOff>38100</xdr:colOff>
      <xdr:row>76</xdr:row>
      <xdr:rowOff>158355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3431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6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45453</xdr:rowOff>
    </xdr:from>
    <xdr:to>
      <xdr:col>67</xdr:col>
      <xdr:colOff>101600</xdr:colOff>
      <xdr:row>76</xdr:row>
      <xdr:rowOff>147053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163579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8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95041</xdr:rowOff>
    </xdr:from>
    <xdr:to>
      <xdr:col>85</xdr:col>
      <xdr:colOff>177800</xdr:colOff>
      <xdr:row>77</xdr:row>
      <xdr:rowOff>25191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73468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120872</xdr:rowOff>
    </xdr:from>
    <xdr:to>
      <xdr:col>81</xdr:col>
      <xdr:colOff>101600</xdr:colOff>
      <xdr:row>77</xdr:row>
      <xdr:rowOff>51022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42149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149575</xdr:rowOff>
    </xdr:from>
    <xdr:to>
      <xdr:col>76</xdr:col>
      <xdr:colOff>165100</xdr:colOff>
      <xdr:row>77</xdr:row>
      <xdr:rowOff>79725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1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70852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158170</xdr:rowOff>
    </xdr:from>
    <xdr:to>
      <xdr:col>72</xdr:col>
      <xdr:colOff>38100</xdr:colOff>
      <xdr:row>77</xdr:row>
      <xdr:rowOff>88320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79447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166784</xdr:rowOff>
    </xdr:from>
    <xdr:to>
      <xdr:col>67</xdr:col>
      <xdr:colOff>101600</xdr:colOff>
      <xdr:row>77</xdr:row>
      <xdr:rowOff>96934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88061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10384</xdr:rowOff>
    </xdr:from>
    <xdr:to>
      <xdr:col>85</xdr:col>
      <xdr:colOff>127000</xdr:colOff>
      <xdr:row>99</xdr:row>
      <xdr:rowOff>65381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83934"/>
          <a:ext cx="838200" cy="5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65381</xdr:rowOff>
    </xdr:from>
    <xdr:to>
      <xdr:col>81</xdr:col>
      <xdr:colOff>50800</xdr:colOff>
      <xdr:row>99</xdr:row>
      <xdr:rowOff>79502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7038931"/>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79502</xdr:rowOff>
    </xdr:from>
    <xdr:to>
      <xdr:col>76</xdr:col>
      <xdr:colOff>114300</xdr:colOff>
      <xdr:row>99</xdr:row>
      <xdr:rowOff>83813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705305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5028</xdr:rowOff>
    </xdr:from>
    <xdr:to>
      <xdr:col>76</xdr:col>
      <xdr:colOff>165100</xdr:colOff>
      <xdr:row>99</xdr:row>
      <xdr:rowOff>106628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7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123155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5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83813</xdr:rowOff>
    </xdr:from>
    <xdr:to>
      <xdr:col>71</xdr:col>
      <xdr:colOff>177800</xdr:colOff>
      <xdr:row>99</xdr:row>
      <xdr:rowOff>84578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7057363"/>
          <a:ext cx="889000" cy="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170328</xdr:rowOff>
    </xdr:from>
    <xdr:to>
      <xdr:col>72</xdr:col>
      <xdr:colOff>38100</xdr:colOff>
      <xdr:row>99</xdr:row>
      <xdr:rowOff>100478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117005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168680</xdr:rowOff>
    </xdr:from>
    <xdr:to>
      <xdr:col>67</xdr:col>
      <xdr:colOff>101600</xdr:colOff>
      <xdr:row>99</xdr:row>
      <xdr:rowOff>98830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7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115357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131034</xdr:rowOff>
    </xdr:from>
    <xdr:to>
      <xdr:col>85</xdr:col>
      <xdr:colOff>177800</xdr:colOff>
      <xdr:row>99</xdr:row>
      <xdr:rowOff>61184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14581</xdr:rowOff>
    </xdr:from>
    <xdr:to>
      <xdr:col>81</xdr:col>
      <xdr:colOff>101600</xdr:colOff>
      <xdr:row>99</xdr:row>
      <xdr:rowOff>116181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107308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28702</xdr:rowOff>
    </xdr:from>
    <xdr:to>
      <xdr:col>76</xdr:col>
      <xdr:colOff>165100</xdr:colOff>
      <xdr:row>99</xdr:row>
      <xdr:rowOff>130302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700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121429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9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33013</xdr:rowOff>
    </xdr:from>
    <xdr:to>
      <xdr:col>72</xdr:col>
      <xdr:colOff>38100</xdr:colOff>
      <xdr:row>99</xdr:row>
      <xdr:rowOff>134613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700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125740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33778</xdr:rowOff>
    </xdr:from>
    <xdr:to>
      <xdr:col>67</xdr:col>
      <xdr:colOff>101600</xdr:colOff>
      <xdr:row>99</xdr:row>
      <xdr:rowOff>135378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70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126505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158356</xdr:rowOff>
    </xdr:from>
    <xdr:to>
      <xdr:col>116</xdr:col>
      <xdr:colOff>63500</xdr:colOff>
      <xdr:row>39</xdr:row>
      <xdr:rowOff>6959</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73456"/>
          <a:ext cx="8382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158356</xdr:rowOff>
    </xdr:from>
    <xdr:to>
      <xdr:col>111</xdr:col>
      <xdr:colOff>177800</xdr:colOff>
      <xdr:row>39</xdr:row>
      <xdr:rowOff>9766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73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9766</xdr:rowOff>
    </xdr:from>
    <xdr:to>
      <xdr:col>107</xdr:col>
      <xdr:colOff>50800</xdr:colOff>
      <xdr:row>39</xdr:row>
      <xdr:rowOff>18276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96316"/>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142977</xdr:rowOff>
    </xdr:from>
    <xdr:to>
      <xdr:col>107</xdr:col>
      <xdr:colOff>101600</xdr:colOff>
      <xdr:row>39</xdr:row>
      <xdr:rowOff>73127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5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64254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75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163385</xdr:rowOff>
    </xdr:from>
    <xdr:to>
      <xdr:col>102</xdr:col>
      <xdr:colOff>114300</xdr:colOff>
      <xdr:row>39</xdr:row>
      <xdr:rowOff>18276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78485"/>
          <a:ext cx="889000" cy="2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123203</xdr:rowOff>
    </xdr:from>
    <xdr:to>
      <xdr:col>102</xdr:col>
      <xdr:colOff>165100</xdr:colOff>
      <xdr:row>39</xdr:row>
      <xdr:rowOff>53353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69880</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1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151549</xdr:rowOff>
    </xdr:from>
    <xdr:to>
      <xdr:col>98</xdr:col>
      <xdr:colOff>38100</xdr:colOff>
      <xdr:row>39</xdr:row>
      <xdr:rowOff>81699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72826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7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127609</xdr:rowOff>
    </xdr:from>
    <xdr:to>
      <xdr:col>116</xdr:col>
      <xdr:colOff>114300</xdr:colOff>
      <xdr:row>39</xdr:row>
      <xdr:rowOff>57759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107556</xdr:rowOff>
    </xdr:from>
    <xdr:to>
      <xdr:col>112</xdr:col>
      <xdr:colOff>38100</xdr:colOff>
      <xdr:row>39</xdr:row>
      <xdr:rowOff>37706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54233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9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130416</xdr:rowOff>
    </xdr:from>
    <xdr:to>
      <xdr:col>107</xdr:col>
      <xdr:colOff>101600</xdr:colOff>
      <xdr:row>39</xdr:row>
      <xdr:rowOff>60566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77093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42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138926</xdr:rowOff>
    </xdr:from>
    <xdr:to>
      <xdr:col>102</xdr:col>
      <xdr:colOff>165100</xdr:colOff>
      <xdr:row>39</xdr:row>
      <xdr:rowOff>69076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60203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74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112585</xdr:rowOff>
    </xdr:from>
    <xdr:to>
      <xdr:col>98</xdr:col>
      <xdr:colOff>38100</xdr:colOff>
      <xdr:row>39</xdr:row>
      <xdr:rowOff>42735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59262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4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145709</xdr:rowOff>
    </xdr:from>
    <xdr:to>
      <xdr:col>116</xdr:col>
      <xdr:colOff>63500</xdr:colOff>
      <xdr:row>58</xdr:row>
      <xdr:rowOff>146672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89809"/>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143880</xdr:rowOff>
    </xdr:from>
    <xdr:to>
      <xdr:col>111</xdr:col>
      <xdr:colOff>177800</xdr:colOff>
      <xdr:row>58</xdr:row>
      <xdr:rowOff>146672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87980"/>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143880</xdr:rowOff>
    </xdr:from>
    <xdr:to>
      <xdr:col>107</xdr:col>
      <xdr:colOff>50800</xdr:colOff>
      <xdr:row>58</xdr:row>
      <xdr:rowOff>144990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87980"/>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115744</xdr:rowOff>
    </xdr:from>
    <xdr:to>
      <xdr:col>107</xdr:col>
      <xdr:colOff>101600</xdr:colOff>
      <xdr:row>59</xdr:row>
      <xdr:rowOff>45894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37021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136124</xdr:rowOff>
    </xdr:from>
    <xdr:to>
      <xdr:col>102</xdr:col>
      <xdr:colOff>114300</xdr:colOff>
      <xdr:row>58</xdr:row>
      <xdr:rowOff>144990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80224"/>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147356</xdr:rowOff>
    </xdr:from>
    <xdr:to>
      <xdr:col>102</xdr:col>
      <xdr:colOff>165100</xdr:colOff>
      <xdr:row>59</xdr:row>
      <xdr:rowOff>77506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68633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18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141151</xdr:rowOff>
    </xdr:from>
    <xdr:to>
      <xdr:col>98</xdr:col>
      <xdr:colOff>38100</xdr:colOff>
      <xdr:row>59</xdr:row>
      <xdr:rowOff>71301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62428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1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94909</xdr:rowOff>
    </xdr:from>
    <xdr:to>
      <xdr:col>116</xdr:col>
      <xdr:colOff>114300</xdr:colOff>
      <xdr:row>59</xdr:row>
      <xdr:rowOff>25059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54286</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2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95872</xdr:rowOff>
    </xdr:from>
    <xdr:to>
      <xdr:col>112</xdr:col>
      <xdr:colOff>38100</xdr:colOff>
      <xdr:row>59</xdr:row>
      <xdr:rowOff>26022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42549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81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93080</xdr:rowOff>
    </xdr:from>
    <xdr:to>
      <xdr:col>107</xdr:col>
      <xdr:colOff>101600</xdr:colOff>
      <xdr:row>59</xdr:row>
      <xdr:rowOff>23230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39757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8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94190</xdr:rowOff>
    </xdr:from>
    <xdr:to>
      <xdr:col>102</xdr:col>
      <xdr:colOff>165100</xdr:colOff>
      <xdr:row>59</xdr:row>
      <xdr:rowOff>24340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40867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81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85324</xdr:rowOff>
    </xdr:from>
    <xdr:to>
      <xdr:col>98</xdr:col>
      <xdr:colOff>38100</xdr:colOff>
      <xdr:row>59</xdr:row>
      <xdr:rowOff>15474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32001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8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148895</xdr:rowOff>
    </xdr:from>
    <xdr:to>
      <xdr:col>116</xdr:col>
      <xdr:colOff>63500</xdr:colOff>
      <xdr:row>73</xdr:row>
      <xdr:rowOff>28575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493295"/>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28575</xdr:rowOff>
    </xdr:from>
    <xdr:to>
      <xdr:col>111</xdr:col>
      <xdr:colOff>177800</xdr:colOff>
      <xdr:row>73</xdr:row>
      <xdr:rowOff>90691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544425"/>
          <a:ext cx="889000" cy="6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90691</xdr:rowOff>
    </xdr:from>
    <xdr:to>
      <xdr:col>107</xdr:col>
      <xdr:colOff>50800</xdr:colOff>
      <xdr:row>73</xdr:row>
      <xdr:rowOff>160210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606541"/>
          <a:ext cx="889000" cy="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160401</xdr:rowOff>
    </xdr:from>
    <xdr:to>
      <xdr:col>107</xdr:col>
      <xdr:colOff>101600</xdr:colOff>
      <xdr:row>76</xdr:row>
      <xdr:rowOff>90551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81678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160210</xdr:rowOff>
    </xdr:from>
    <xdr:to>
      <xdr:col>102</xdr:col>
      <xdr:colOff>114300</xdr:colOff>
      <xdr:row>74</xdr:row>
      <xdr:rowOff>50140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676060"/>
          <a:ext cx="889000" cy="6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125235</xdr:rowOff>
    </xdr:from>
    <xdr:to>
      <xdr:col>102</xdr:col>
      <xdr:colOff>165100</xdr:colOff>
      <xdr:row>76</xdr:row>
      <xdr:rowOff>55386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46511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131775</xdr:rowOff>
    </xdr:from>
    <xdr:to>
      <xdr:col>98</xdr:col>
      <xdr:colOff>38100</xdr:colOff>
      <xdr:row>76</xdr:row>
      <xdr:rowOff>61925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53052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0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98095</xdr:rowOff>
    </xdr:from>
    <xdr:to>
      <xdr:col>116</xdr:col>
      <xdr:colOff>114300</xdr:colOff>
      <xdr:row>73</xdr:row>
      <xdr:rowOff>28245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4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120972</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29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149225</xdr:rowOff>
    </xdr:from>
    <xdr:to>
      <xdr:col>112</xdr:col>
      <xdr:colOff>38100</xdr:colOff>
      <xdr:row>73</xdr:row>
      <xdr:rowOff>79375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4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95902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26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39891</xdr:rowOff>
    </xdr:from>
    <xdr:to>
      <xdr:col>107</xdr:col>
      <xdr:colOff>101600</xdr:colOff>
      <xdr:row>73</xdr:row>
      <xdr:rowOff>141491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158018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3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109410</xdr:rowOff>
    </xdr:from>
    <xdr:to>
      <xdr:col>102</xdr:col>
      <xdr:colOff>165100</xdr:colOff>
      <xdr:row>74</xdr:row>
      <xdr:rowOff>39560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6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56087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4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170790</xdr:rowOff>
    </xdr:from>
    <xdr:to>
      <xdr:col>98</xdr:col>
      <xdr:colOff>38100</xdr:colOff>
      <xdr:row>74</xdr:row>
      <xdr:rowOff>100940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117467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4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適正配置に努めているところである。物件費については、町有施設の老朽化に伴う修繕費が大きく影響しており今後も増加を見込んでいる。維持補修費については、除排雪経費が全体の大半を占めており、その年の降雪・排雪状況によって経費の増減があり、生活維持に欠かせない経費であることから削減困難な経費である。特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引き続き、例年にない豪雪となったことから経費増となっている。扶助費については、高齢化率の上昇に伴い増加傾向となっている。補助費等については、国の特別定額給付金事業が終了したこと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と比較して大きく減となっている。例年、消防関係やごみ処理・し尿処理関係の一部事務組合への負担金の他、町立病院への運営費補助金が多額となっており、増加している。普通建設事業としては、毎年度道路改修事業の他、文化財関連施設の整備事業としての支出が大きい。災害復旧事業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中は大きな災害が無かったことから支出が抑えられている。公債費は大規模な普通建設事業等に伴う地方債が償還開始となったことにより、微増で右肩上がりとなっている。積立金は、財政調整基金の積立金の他、ふるさと支援まちづくり基金、ニュー・グリーンピア津南運営支援基金、農業振興基金の積立増となり前年度と比較して大きく増となっている。投資及び出資金は、町立病院の建物等増改築費、医療機器等購入費、リース資産購入費に対する出資が大半となっている。繰出金は、特別会計への繰出金が大半であり、今後も継続する見込みだが、独立採算が原則であることから、経費削減に引き続き努めるとともに、保険料、使用料の見直しを図りながらサービス維持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9,057
8,942
170.21
8,319,810
7,737,290
484,091
4,983,309
6,531,767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146558</xdr:rowOff>
    </xdr:from>
    <xdr:to>
      <xdr:col>24</xdr:col>
      <xdr:colOff>63500</xdr:colOff>
      <xdr:row>36</xdr:row>
      <xdr:rowOff>167132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1875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167132</xdr:rowOff>
    </xdr:from>
    <xdr:to>
      <xdr:col>19</xdr:col>
      <xdr:colOff>177800</xdr:colOff>
      <xdr:row>37</xdr:row>
      <xdr:rowOff>72426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39332"/>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72426</xdr:rowOff>
    </xdr:from>
    <xdr:to>
      <xdr:col>15</xdr:col>
      <xdr:colOff>50800</xdr:colOff>
      <xdr:row>37</xdr:row>
      <xdr:rowOff>81080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16076"/>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169563</xdr:rowOff>
    </xdr:from>
    <xdr:to>
      <xdr:col>15</xdr:col>
      <xdr:colOff>101600</xdr:colOff>
      <xdr:row>38</xdr:row>
      <xdr:rowOff>99713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51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90840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60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64589</xdr:rowOff>
    </xdr:from>
    <xdr:to>
      <xdr:col>10</xdr:col>
      <xdr:colOff>114300</xdr:colOff>
      <xdr:row>37</xdr:row>
      <xdr:rowOff>81080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08239"/>
          <a:ext cx="889000" cy="1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6114</xdr:rowOff>
    </xdr:from>
    <xdr:to>
      <xdr:col>10</xdr:col>
      <xdr:colOff>165100</xdr:colOff>
      <xdr:row>38</xdr:row>
      <xdr:rowOff>107714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52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98841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61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19993</xdr:rowOff>
    </xdr:from>
    <xdr:to>
      <xdr:col>6</xdr:col>
      <xdr:colOff>38100</xdr:colOff>
      <xdr:row>38</xdr:row>
      <xdr:rowOff>121593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3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112720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95758</xdr:rowOff>
    </xdr:from>
    <xdr:to>
      <xdr:col>24</xdr:col>
      <xdr:colOff>114300</xdr:colOff>
      <xdr:row>37</xdr:row>
      <xdr:rowOff>25908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74185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116332</xdr:rowOff>
    </xdr:from>
    <xdr:to>
      <xdr:col>20</xdr:col>
      <xdr:colOff>38100</xdr:colOff>
      <xdr:row>37</xdr:row>
      <xdr:rowOff>46482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37609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21626</xdr:rowOff>
    </xdr:from>
    <xdr:to>
      <xdr:col>15</xdr:col>
      <xdr:colOff>101600</xdr:colOff>
      <xdr:row>37</xdr:row>
      <xdr:rowOff>123226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139753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30280</xdr:rowOff>
    </xdr:from>
    <xdr:to>
      <xdr:col>10</xdr:col>
      <xdr:colOff>165100</xdr:colOff>
      <xdr:row>37</xdr:row>
      <xdr:rowOff>131880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148407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4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13789</xdr:rowOff>
    </xdr:from>
    <xdr:to>
      <xdr:col>6</xdr:col>
      <xdr:colOff>38100</xdr:colOff>
      <xdr:row>37</xdr:row>
      <xdr:rowOff>115389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131916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3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51742</xdr:rowOff>
    </xdr:from>
    <xdr:to>
      <xdr:col>24</xdr:col>
      <xdr:colOff>63500</xdr:colOff>
      <xdr:row>58</xdr:row>
      <xdr:rowOff>95287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95842"/>
          <a:ext cx="838200" cy="4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51742</xdr:rowOff>
    </xdr:from>
    <xdr:to>
      <xdr:col>19</xdr:col>
      <xdr:colOff>177800</xdr:colOff>
      <xdr:row>58</xdr:row>
      <xdr:rowOff>151008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5842"/>
          <a:ext cx="889000" cy="9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151008</xdr:rowOff>
    </xdr:from>
    <xdr:to>
      <xdr:col>15</xdr:col>
      <xdr:colOff>50800</xdr:colOff>
      <xdr:row>58</xdr:row>
      <xdr:rowOff>156814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95108"/>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61471</xdr:rowOff>
    </xdr:from>
    <xdr:to>
      <xdr:col>15</xdr:col>
      <xdr:colOff>101600</xdr:colOff>
      <xdr:row>58</xdr:row>
      <xdr:rowOff>163071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8148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8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156814</xdr:rowOff>
    </xdr:from>
    <xdr:to>
      <xdr:col>10</xdr:col>
      <xdr:colOff>114300</xdr:colOff>
      <xdr:row>58</xdr:row>
      <xdr:rowOff>157589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0914"/>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51885</xdr:rowOff>
    </xdr:from>
    <xdr:to>
      <xdr:col>10</xdr:col>
      <xdr:colOff>165100</xdr:colOff>
      <xdr:row>58</xdr:row>
      <xdr:rowOff>153485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170012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7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57117</xdr:rowOff>
    </xdr:from>
    <xdr:to>
      <xdr:col>6</xdr:col>
      <xdr:colOff>38100</xdr:colOff>
      <xdr:row>58</xdr:row>
      <xdr:rowOff>158717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3794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44487</xdr:rowOff>
    </xdr:from>
    <xdr:to>
      <xdr:col>24</xdr:col>
      <xdr:colOff>114300</xdr:colOff>
      <xdr:row>58</xdr:row>
      <xdr:rowOff>146087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130864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942</xdr:rowOff>
    </xdr:from>
    <xdr:to>
      <xdr:col>20</xdr:col>
      <xdr:colOff>38100</xdr:colOff>
      <xdr:row>58</xdr:row>
      <xdr:rowOff>102542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93669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3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100208</xdr:rowOff>
    </xdr:from>
    <xdr:to>
      <xdr:col>15</xdr:col>
      <xdr:colOff>101600</xdr:colOff>
      <xdr:row>59</xdr:row>
      <xdr:rowOff>30358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21485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106014</xdr:rowOff>
    </xdr:from>
    <xdr:to>
      <xdr:col>10</xdr:col>
      <xdr:colOff>165100</xdr:colOff>
      <xdr:row>59</xdr:row>
      <xdr:rowOff>36164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27291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106789</xdr:rowOff>
    </xdr:from>
    <xdr:to>
      <xdr:col>6</xdr:col>
      <xdr:colOff>38100</xdr:colOff>
      <xdr:row>59</xdr:row>
      <xdr:rowOff>36939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28066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48233</xdr:rowOff>
    </xdr:from>
    <xdr:to>
      <xdr:col>24</xdr:col>
      <xdr:colOff>63500</xdr:colOff>
      <xdr:row>77</xdr:row>
      <xdr:rowOff>122989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9883"/>
          <a:ext cx="838200" cy="7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122989</xdr:rowOff>
    </xdr:from>
    <xdr:to>
      <xdr:col>19</xdr:col>
      <xdr:colOff>177800</xdr:colOff>
      <xdr:row>78</xdr:row>
      <xdr:rowOff>4311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24639"/>
          <a:ext cx="889000" cy="5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4311</xdr:rowOff>
    </xdr:from>
    <xdr:to>
      <xdr:col>15</xdr:col>
      <xdr:colOff>50800</xdr:colOff>
      <xdr:row>78</xdr:row>
      <xdr:rowOff>28108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77411"/>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63522</xdr:rowOff>
    </xdr:from>
    <xdr:to>
      <xdr:col>15</xdr:col>
      <xdr:colOff>101600</xdr:colOff>
      <xdr:row>77</xdr:row>
      <xdr:rowOff>165122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6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10199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28108</xdr:rowOff>
    </xdr:from>
    <xdr:to>
      <xdr:col>10</xdr:col>
      <xdr:colOff>114300</xdr:colOff>
      <xdr:row>78</xdr:row>
      <xdr:rowOff>47540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1208"/>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87948</xdr:rowOff>
    </xdr:from>
    <xdr:to>
      <xdr:col>10</xdr:col>
      <xdr:colOff>165100</xdr:colOff>
      <xdr:row>78</xdr:row>
      <xdr:rowOff>18098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34625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6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72704</xdr:rowOff>
    </xdr:from>
    <xdr:to>
      <xdr:col>6</xdr:col>
      <xdr:colOff>38100</xdr:colOff>
      <xdr:row>78</xdr:row>
      <xdr:rowOff>2854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19381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168883</xdr:rowOff>
    </xdr:from>
    <xdr:to>
      <xdr:col>24</xdr:col>
      <xdr:colOff>114300</xdr:colOff>
      <xdr:row>77</xdr:row>
      <xdr:rowOff>99033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147310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72189</xdr:rowOff>
    </xdr:from>
    <xdr:to>
      <xdr:col>20</xdr:col>
      <xdr:colOff>38100</xdr:colOff>
      <xdr:row>78</xdr:row>
      <xdr:rowOff>2339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164916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124961</xdr:rowOff>
    </xdr:from>
    <xdr:to>
      <xdr:col>15</xdr:col>
      <xdr:colOff>101600</xdr:colOff>
      <xdr:row>78</xdr:row>
      <xdr:rowOff>55111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46238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1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148758</xdr:rowOff>
    </xdr:from>
    <xdr:to>
      <xdr:col>10</xdr:col>
      <xdr:colOff>165100</xdr:colOff>
      <xdr:row>78</xdr:row>
      <xdr:rowOff>78908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70035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4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168190</xdr:rowOff>
    </xdr:from>
    <xdr:to>
      <xdr:col>6</xdr:col>
      <xdr:colOff>38100</xdr:colOff>
      <xdr:row>78</xdr:row>
      <xdr:rowOff>98340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89467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101364</xdr:rowOff>
    </xdr:from>
    <xdr:to>
      <xdr:col>24</xdr:col>
      <xdr:colOff>63500</xdr:colOff>
      <xdr:row>96</xdr:row>
      <xdr:rowOff>101843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60564"/>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73868</xdr:rowOff>
    </xdr:from>
    <xdr:to>
      <xdr:col>19</xdr:col>
      <xdr:colOff>177800</xdr:colOff>
      <xdr:row>96</xdr:row>
      <xdr:rowOff>101843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33068"/>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51702</xdr:rowOff>
    </xdr:from>
    <xdr:to>
      <xdr:col>15</xdr:col>
      <xdr:colOff>50800</xdr:colOff>
      <xdr:row>96</xdr:row>
      <xdr:rowOff>73868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10902"/>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132138</xdr:rowOff>
    </xdr:from>
    <xdr:to>
      <xdr:col>15</xdr:col>
      <xdr:colOff>101600</xdr:colOff>
      <xdr:row>97</xdr:row>
      <xdr:rowOff>62288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53415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33999</xdr:rowOff>
    </xdr:from>
    <xdr:to>
      <xdr:col>10</xdr:col>
      <xdr:colOff>114300</xdr:colOff>
      <xdr:row>96</xdr:row>
      <xdr:rowOff>51702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93199"/>
          <a:ext cx="889000" cy="1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160910</xdr:rowOff>
    </xdr:from>
    <xdr:to>
      <xdr:col>10</xdr:col>
      <xdr:colOff>165100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115591</xdr:rowOff>
    </xdr:from>
    <xdr:to>
      <xdr:col>6</xdr:col>
      <xdr:colOff>38100</xdr:colOff>
      <xdr:row>97</xdr:row>
      <xdr:rowOff>45741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36868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50564</xdr:rowOff>
    </xdr:from>
    <xdr:to>
      <xdr:col>24</xdr:col>
      <xdr:colOff>114300</xdr:colOff>
      <xdr:row>96</xdr:row>
      <xdr:rowOff>152164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28991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51043</xdr:rowOff>
    </xdr:from>
    <xdr:to>
      <xdr:col>20</xdr:col>
      <xdr:colOff>38100</xdr:colOff>
      <xdr:row>96</xdr:row>
      <xdr:rowOff>152643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143770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23068</xdr:rowOff>
    </xdr:from>
    <xdr:to>
      <xdr:col>15</xdr:col>
      <xdr:colOff>101600</xdr:colOff>
      <xdr:row>96</xdr:row>
      <xdr:rowOff>124668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5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902</xdr:rowOff>
    </xdr:from>
    <xdr:to>
      <xdr:col>10</xdr:col>
      <xdr:colOff>165100</xdr:colOff>
      <xdr:row>96</xdr:row>
      <xdr:rowOff>102502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119029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3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154649</xdr:rowOff>
    </xdr:from>
    <xdr:to>
      <xdr:col>6</xdr:col>
      <xdr:colOff>38100</xdr:colOff>
      <xdr:row>96</xdr:row>
      <xdr:rowOff>84799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34544</xdr:rowOff>
    </xdr:from>
    <xdr:to>
      <xdr:col>55</xdr:col>
      <xdr:colOff>0</xdr:colOff>
      <xdr:row>35</xdr:row>
      <xdr:rowOff>110363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35294"/>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89408</xdr:rowOff>
    </xdr:from>
    <xdr:to>
      <xdr:col>50</xdr:col>
      <xdr:colOff>114300</xdr:colOff>
      <xdr:row>35</xdr:row>
      <xdr:rowOff>110363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090158"/>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89408</xdr:rowOff>
    </xdr:from>
    <xdr:to>
      <xdr:col>45</xdr:col>
      <xdr:colOff>177800</xdr:colOff>
      <xdr:row>35</xdr:row>
      <xdr:rowOff>117983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09015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24130</xdr:rowOff>
    </xdr:from>
    <xdr:to>
      <xdr:col>46</xdr:col>
      <xdr:colOff>38100</xdr:colOff>
      <xdr:row>37</xdr:row>
      <xdr:rowOff>125730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116857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60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117983</xdr:rowOff>
    </xdr:from>
    <xdr:to>
      <xdr:col>41</xdr:col>
      <xdr:colOff>50800</xdr:colOff>
      <xdr:row>35</xdr:row>
      <xdr:rowOff>125222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1873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28321</xdr:rowOff>
    </xdr:from>
    <xdr:to>
      <xdr:col>41</xdr:col>
      <xdr:colOff>101600</xdr:colOff>
      <xdr:row>37</xdr:row>
      <xdr:rowOff>129921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7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121048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6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56515</xdr:rowOff>
    </xdr:from>
    <xdr:to>
      <xdr:col>36</xdr:col>
      <xdr:colOff>165100</xdr:colOff>
      <xdr:row>37</xdr:row>
      <xdr:rowOff>158115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149242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49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155194</xdr:rowOff>
    </xdr:from>
    <xdr:to>
      <xdr:col>55</xdr:col>
      <xdr:colOff>50800</xdr:colOff>
      <xdr:row>35</xdr:row>
      <xdr:rowOff>85344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6621</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59563</xdr:rowOff>
    </xdr:from>
    <xdr:to>
      <xdr:col>50</xdr:col>
      <xdr:colOff>165100</xdr:colOff>
      <xdr:row>35</xdr:row>
      <xdr:rowOff>161163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6240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83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38608</xdr:rowOff>
    </xdr:from>
    <xdr:to>
      <xdr:col>46</xdr:col>
      <xdr:colOff>38100</xdr:colOff>
      <xdr:row>35</xdr:row>
      <xdr:rowOff>140208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156735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67183</xdr:rowOff>
    </xdr:from>
    <xdr:to>
      <xdr:col>41</xdr:col>
      <xdr:colOff>101600</xdr:colOff>
      <xdr:row>35</xdr:row>
      <xdr:rowOff>168783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13860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74422</xdr:rowOff>
    </xdr:from>
    <xdr:to>
      <xdr:col>36</xdr:col>
      <xdr:colOff>165100</xdr:colOff>
      <xdr:row>36</xdr:row>
      <xdr:rowOff>4572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21099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151523</xdr:rowOff>
    </xdr:from>
    <xdr:to>
      <xdr:col>55</xdr:col>
      <xdr:colOff>0</xdr:colOff>
      <xdr:row>56</xdr:row>
      <xdr:rowOff>164690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52723"/>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164690</xdr:rowOff>
    </xdr:from>
    <xdr:to>
      <xdr:col>50</xdr:col>
      <xdr:colOff>114300</xdr:colOff>
      <xdr:row>57</xdr:row>
      <xdr:rowOff>71817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65890"/>
          <a:ext cx="889000" cy="7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71817</xdr:rowOff>
    </xdr:from>
    <xdr:to>
      <xdr:col>45</xdr:col>
      <xdr:colOff>177800</xdr:colOff>
      <xdr:row>57</xdr:row>
      <xdr:rowOff>85320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44467"/>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79977</xdr:rowOff>
    </xdr:from>
    <xdr:to>
      <xdr:col>46</xdr:col>
      <xdr:colOff>38100</xdr:colOff>
      <xdr:row>58</xdr:row>
      <xdr:rowOff>10127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5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4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74495</xdr:rowOff>
    </xdr:from>
    <xdr:to>
      <xdr:col>41</xdr:col>
      <xdr:colOff>50800</xdr:colOff>
      <xdr:row>57</xdr:row>
      <xdr:rowOff>85320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47145"/>
          <a:ext cx="889000" cy="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63343</xdr:rowOff>
    </xdr:from>
    <xdr:to>
      <xdr:col>41</xdr:col>
      <xdr:colOff>101600</xdr:colOff>
      <xdr:row>57</xdr:row>
      <xdr:rowOff>164943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3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156070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92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66756</xdr:rowOff>
    </xdr:from>
    <xdr:to>
      <xdr:col>36</xdr:col>
      <xdr:colOff>165100</xdr:colOff>
      <xdr:row>57</xdr:row>
      <xdr:rowOff>168356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159483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100723</xdr:rowOff>
    </xdr:from>
    <xdr:to>
      <xdr:col>55</xdr:col>
      <xdr:colOff>50800</xdr:colOff>
      <xdr:row>57</xdr:row>
      <xdr:rowOff>30873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79150</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8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113890</xdr:rowOff>
    </xdr:from>
    <xdr:to>
      <xdr:col>50</xdr:col>
      <xdr:colOff>165100</xdr:colOff>
      <xdr:row>57</xdr:row>
      <xdr:rowOff>44040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1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60567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9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21017</xdr:rowOff>
    </xdr:from>
    <xdr:to>
      <xdr:col>46</xdr:col>
      <xdr:colOff>38100</xdr:colOff>
      <xdr:row>57</xdr:row>
      <xdr:rowOff>122617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139144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5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34520</xdr:rowOff>
    </xdr:from>
    <xdr:to>
      <xdr:col>41</xdr:col>
      <xdr:colOff>101600</xdr:colOff>
      <xdr:row>57</xdr:row>
      <xdr:rowOff>136120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152647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58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23695</xdr:rowOff>
    </xdr:from>
    <xdr:to>
      <xdr:col>36</xdr:col>
      <xdr:colOff>165100</xdr:colOff>
      <xdr:row>57</xdr:row>
      <xdr:rowOff>125295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9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141822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7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60878</xdr:rowOff>
    </xdr:from>
    <xdr:to>
      <xdr:col>55</xdr:col>
      <xdr:colOff>0</xdr:colOff>
      <xdr:row>77</xdr:row>
      <xdr:rowOff>170142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62528"/>
          <a:ext cx="838200" cy="10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170142</xdr:rowOff>
    </xdr:from>
    <xdr:to>
      <xdr:col>50</xdr:col>
      <xdr:colOff>114300</xdr:colOff>
      <xdr:row>78</xdr:row>
      <xdr:rowOff>2662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71792"/>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143952</xdr:rowOff>
    </xdr:from>
    <xdr:to>
      <xdr:col>45</xdr:col>
      <xdr:colOff>177800</xdr:colOff>
      <xdr:row>78</xdr:row>
      <xdr:rowOff>2662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45602"/>
          <a:ext cx="889000" cy="3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124813</xdr:rowOff>
    </xdr:from>
    <xdr:to>
      <xdr:col>46</xdr:col>
      <xdr:colOff>38100</xdr:colOff>
      <xdr:row>78</xdr:row>
      <xdr:rowOff>54963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46090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111522</xdr:rowOff>
    </xdr:from>
    <xdr:to>
      <xdr:col>41</xdr:col>
      <xdr:colOff>50800</xdr:colOff>
      <xdr:row>77</xdr:row>
      <xdr:rowOff>143952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13172"/>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154752</xdr:rowOff>
    </xdr:from>
    <xdr:to>
      <xdr:col>41</xdr:col>
      <xdr:colOff>101600</xdr:colOff>
      <xdr:row>78</xdr:row>
      <xdr:rowOff>84902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76029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141348</xdr:rowOff>
    </xdr:from>
    <xdr:to>
      <xdr:col>36</xdr:col>
      <xdr:colOff>165100</xdr:colOff>
      <xdr:row>78</xdr:row>
      <xdr:rowOff>71498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62625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3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10078</xdr:rowOff>
    </xdr:from>
    <xdr:to>
      <xdr:col>55</xdr:col>
      <xdr:colOff>50800</xdr:colOff>
      <xdr:row>77</xdr:row>
      <xdr:rowOff>111678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32955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119342</xdr:rowOff>
    </xdr:from>
    <xdr:to>
      <xdr:col>50</xdr:col>
      <xdr:colOff>165100</xdr:colOff>
      <xdr:row>78</xdr:row>
      <xdr:rowOff>49492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40619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123312</xdr:rowOff>
    </xdr:from>
    <xdr:to>
      <xdr:col>46</xdr:col>
      <xdr:colOff>38100</xdr:colOff>
      <xdr:row>78</xdr:row>
      <xdr:rowOff>53462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69989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93152</xdr:rowOff>
    </xdr:from>
    <xdr:to>
      <xdr:col>41</xdr:col>
      <xdr:colOff>101600</xdr:colOff>
      <xdr:row>78</xdr:row>
      <xdr:rowOff>23302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9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39829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7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60722</xdr:rowOff>
    </xdr:from>
    <xdr:to>
      <xdr:col>36</xdr:col>
      <xdr:colOff>165100</xdr:colOff>
      <xdr:row>77</xdr:row>
      <xdr:rowOff>162322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7399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3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132000</xdr:rowOff>
    </xdr:from>
    <xdr:to>
      <xdr:col>55</xdr:col>
      <xdr:colOff>0</xdr:colOff>
      <xdr:row>96</xdr:row>
      <xdr:rowOff>157576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91200"/>
          <a:ext cx="838200" cy="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132000</xdr:rowOff>
    </xdr:from>
    <xdr:to>
      <xdr:col>50</xdr:col>
      <xdr:colOff>114300</xdr:colOff>
      <xdr:row>96</xdr:row>
      <xdr:rowOff>168987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91200"/>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47561</xdr:rowOff>
    </xdr:from>
    <xdr:to>
      <xdr:col>45</xdr:col>
      <xdr:colOff>177800</xdr:colOff>
      <xdr:row>96</xdr:row>
      <xdr:rowOff>168987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06761"/>
          <a:ext cx="889000" cy="1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47366</xdr:rowOff>
    </xdr:from>
    <xdr:to>
      <xdr:col>46</xdr:col>
      <xdr:colOff>38100</xdr:colOff>
      <xdr:row>96</xdr:row>
      <xdr:rowOff>148966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0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165493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146042</xdr:rowOff>
    </xdr:from>
    <xdr:to>
      <xdr:col>41</xdr:col>
      <xdr:colOff>50800</xdr:colOff>
      <xdr:row>96</xdr:row>
      <xdr:rowOff>47561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262342"/>
          <a:ext cx="889000" cy="24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76719</xdr:rowOff>
    </xdr:from>
    <xdr:to>
      <xdr:col>41</xdr:col>
      <xdr:colOff>101600</xdr:colOff>
      <xdr:row>97</xdr:row>
      <xdr:rowOff>6869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169446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67118</xdr:rowOff>
    </xdr:from>
    <xdr:to>
      <xdr:col>36</xdr:col>
      <xdr:colOff>165100</xdr:colOff>
      <xdr:row>96</xdr:row>
      <xdr:rowOff>168718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2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159845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106776</xdr:rowOff>
    </xdr:from>
    <xdr:to>
      <xdr:col>55</xdr:col>
      <xdr:colOff>50800</xdr:colOff>
      <xdr:row>97</xdr:row>
      <xdr:rowOff>36926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85203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4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81200</xdr:rowOff>
    </xdr:from>
    <xdr:to>
      <xdr:col>50</xdr:col>
      <xdr:colOff>165100</xdr:colOff>
      <xdr:row>97</xdr:row>
      <xdr:rowOff>11350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118187</xdr:rowOff>
    </xdr:from>
    <xdr:to>
      <xdr:col>46</xdr:col>
      <xdr:colOff>38100</xdr:colOff>
      <xdr:row>97</xdr:row>
      <xdr:rowOff>48337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7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39464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168211</xdr:rowOff>
    </xdr:from>
    <xdr:to>
      <xdr:col>41</xdr:col>
      <xdr:colOff>101600</xdr:colOff>
      <xdr:row>96</xdr:row>
      <xdr:rowOff>98361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114888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95242</xdr:rowOff>
    </xdr:from>
    <xdr:to>
      <xdr:col>36</xdr:col>
      <xdr:colOff>165100</xdr:colOff>
      <xdr:row>95</xdr:row>
      <xdr:rowOff>25392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1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41919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598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38180</xdr:rowOff>
    </xdr:from>
    <xdr:to>
      <xdr:col>85</xdr:col>
      <xdr:colOff>127000</xdr:colOff>
      <xdr:row>37</xdr:row>
      <xdr:rowOff>61932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81830"/>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38180</xdr:rowOff>
    </xdr:from>
    <xdr:to>
      <xdr:col>81</xdr:col>
      <xdr:colOff>50800</xdr:colOff>
      <xdr:row>37</xdr:row>
      <xdr:rowOff>65220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81830"/>
          <a:ext cx="8890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65220</xdr:rowOff>
    </xdr:from>
    <xdr:to>
      <xdr:col>76</xdr:col>
      <xdr:colOff>114300</xdr:colOff>
      <xdr:row>37</xdr:row>
      <xdr:rowOff>117330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08870"/>
          <a:ext cx="889000" cy="5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115741</xdr:rowOff>
    </xdr:from>
    <xdr:to>
      <xdr:col>71</xdr:col>
      <xdr:colOff>177800</xdr:colOff>
      <xdr:row>37</xdr:row>
      <xdr:rowOff>117330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59391"/>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138550</xdr:rowOff>
    </xdr:from>
    <xdr:to>
      <xdr:col>72</xdr:col>
      <xdr:colOff>38100</xdr:colOff>
      <xdr:row>37</xdr:row>
      <xdr:rowOff>68700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85227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3937</xdr:rowOff>
    </xdr:from>
    <xdr:to>
      <xdr:col>67</xdr:col>
      <xdr:colOff>101600</xdr:colOff>
      <xdr:row>37</xdr:row>
      <xdr:rowOff>105537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122064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11132</xdr:rowOff>
    </xdr:from>
    <xdr:to>
      <xdr:col>85</xdr:col>
      <xdr:colOff>177800</xdr:colOff>
      <xdr:row>37</xdr:row>
      <xdr:rowOff>112732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161009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158830</xdr:rowOff>
    </xdr:from>
    <xdr:to>
      <xdr:col>81</xdr:col>
      <xdr:colOff>101600</xdr:colOff>
      <xdr:row>37</xdr:row>
      <xdr:rowOff>88980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80107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14420</xdr:rowOff>
    </xdr:from>
    <xdr:to>
      <xdr:col>76</xdr:col>
      <xdr:colOff>165100</xdr:colOff>
      <xdr:row>37</xdr:row>
      <xdr:rowOff>116020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107147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5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66530</xdr:rowOff>
    </xdr:from>
    <xdr:to>
      <xdr:col>72</xdr:col>
      <xdr:colOff>38100</xdr:colOff>
      <xdr:row>37</xdr:row>
      <xdr:rowOff>168130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159257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0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64941</xdr:rowOff>
    </xdr:from>
    <xdr:to>
      <xdr:col>67</xdr:col>
      <xdr:colOff>101600</xdr:colOff>
      <xdr:row>37</xdr:row>
      <xdr:rowOff>166540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085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157667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0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2787</xdr:rowOff>
    </xdr:from>
    <xdr:to>
      <xdr:col>85</xdr:col>
      <xdr:colOff>127000</xdr:colOff>
      <xdr:row>56</xdr:row>
      <xdr:rowOff>96197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03987"/>
          <a:ext cx="838200" cy="9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2787</xdr:rowOff>
    </xdr:from>
    <xdr:to>
      <xdr:col>81</xdr:col>
      <xdr:colOff>50800</xdr:colOff>
      <xdr:row>56</xdr:row>
      <xdr:rowOff>114682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03987"/>
          <a:ext cx="889000" cy="1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61735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6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114682</xdr:rowOff>
    </xdr:from>
    <xdr:to>
      <xdr:col>76</xdr:col>
      <xdr:colOff>114300</xdr:colOff>
      <xdr:row>57</xdr:row>
      <xdr:rowOff>2133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15882"/>
          <a:ext cx="889000" cy="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20240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34292</xdr:rowOff>
    </xdr:from>
    <xdr:to>
      <xdr:col>71</xdr:col>
      <xdr:colOff>177800</xdr:colOff>
      <xdr:row>57</xdr:row>
      <xdr:rowOff>2133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35492"/>
          <a:ext cx="889000" cy="13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35705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45397</xdr:rowOff>
    </xdr:from>
    <xdr:to>
      <xdr:col>85</xdr:col>
      <xdr:colOff>177800</xdr:colOff>
      <xdr:row>56</xdr:row>
      <xdr:rowOff>146997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23824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123437</xdr:rowOff>
    </xdr:from>
    <xdr:to>
      <xdr:col>81</xdr:col>
      <xdr:colOff>101600</xdr:colOff>
      <xdr:row>56</xdr:row>
      <xdr:rowOff>53587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70114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32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63882</xdr:rowOff>
    </xdr:from>
    <xdr:to>
      <xdr:col>76</xdr:col>
      <xdr:colOff>165100</xdr:colOff>
      <xdr:row>56</xdr:row>
      <xdr:rowOff>165482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10559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122783</xdr:rowOff>
    </xdr:from>
    <xdr:to>
      <xdr:col>72</xdr:col>
      <xdr:colOff>38100</xdr:colOff>
      <xdr:row>57</xdr:row>
      <xdr:rowOff>52933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44060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154942</xdr:rowOff>
    </xdr:from>
    <xdr:to>
      <xdr:col>67</xdr:col>
      <xdr:colOff>101600</xdr:colOff>
      <xdr:row>56</xdr:row>
      <xdr:rowOff>85092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8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101619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55493</xdr:rowOff>
    </xdr:from>
    <xdr:to>
      <xdr:col>85</xdr:col>
      <xdr:colOff>127000</xdr:colOff>
      <xdr:row>78</xdr:row>
      <xdr:rowOff>136426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257143"/>
          <a:ext cx="838200" cy="2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55493</xdr:rowOff>
    </xdr:from>
    <xdr:to>
      <xdr:col>81</xdr:col>
      <xdr:colOff>50800</xdr:colOff>
      <xdr:row>78</xdr:row>
      <xdr:rowOff>55082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257143"/>
          <a:ext cx="889000" cy="17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13350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38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55082</xdr:rowOff>
    </xdr:from>
    <xdr:to>
      <xdr:col>76</xdr:col>
      <xdr:colOff>114300</xdr:colOff>
      <xdr:row>78</xdr:row>
      <xdr:rowOff>117627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28182"/>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110581</xdr:rowOff>
    </xdr:from>
    <xdr:to>
      <xdr:col>76</xdr:col>
      <xdr:colOff>165100</xdr:colOff>
      <xdr:row>78</xdr:row>
      <xdr:rowOff>40731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57258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117627</xdr:rowOff>
    </xdr:from>
    <xdr:to>
      <xdr:col>71</xdr:col>
      <xdr:colOff>177800</xdr:colOff>
      <xdr:row>78</xdr:row>
      <xdr:rowOff>130583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90727"/>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168197</xdr:rowOff>
    </xdr:from>
    <xdr:to>
      <xdr:col>72</xdr:col>
      <xdr:colOff>38100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114874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119497</xdr:rowOff>
    </xdr:from>
    <xdr:to>
      <xdr:col>67</xdr:col>
      <xdr:colOff>101600</xdr:colOff>
      <xdr:row>78</xdr:row>
      <xdr:rowOff>49647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2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66174</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85626</xdr:rowOff>
    </xdr:from>
    <xdr:to>
      <xdr:col>85</xdr:col>
      <xdr:colOff>177800</xdr:colOff>
      <xdr:row>79</xdr:row>
      <xdr:rowOff>15776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553</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3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4693</xdr:rowOff>
    </xdr:from>
    <xdr:to>
      <xdr:col>81</xdr:col>
      <xdr:colOff>101600</xdr:colOff>
      <xdr:row>77</xdr:row>
      <xdr:rowOff>106293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2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122820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9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4282</xdr:rowOff>
    </xdr:from>
    <xdr:to>
      <xdr:col>76</xdr:col>
      <xdr:colOff>165100</xdr:colOff>
      <xdr:row>78</xdr:row>
      <xdr:rowOff>105882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97009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4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66827</xdr:rowOff>
    </xdr:from>
    <xdr:to>
      <xdr:col>72</xdr:col>
      <xdr:colOff>38100</xdr:colOff>
      <xdr:row>78</xdr:row>
      <xdr:rowOff>168427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159554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79783</xdr:rowOff>
    </xdr:from>
    <xdr:to>
      <xdr:col>67</xdr:col>
      <xdr:colOff>101600</xdr:colOff>
      <xdr:row>79</xdr:row>
      <xdr:rowOff>9933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1060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145841</xdr:rowOff>
    </xdr:from>
    <xdr:to>
      <xdr:col>85</xdr:col>
      <xdr:colOff>127000</xdr:colOff>
      <xdr:row>97</xdr:row>
      <xdr:rowOff>222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605041"/>
          <a:ext cx="8382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222</xdr:rowOff>
    </xdr:from>
    <xdr:to>
      <xdr:col>81</xdr:col>
      <xdr:colOff>50800</xdr:colOff>
      <xdr:row>97</xdr:row>
      <xdr:rowOff>28925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630872"/>
          <a:ext cx="889000" cy="2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28925</xdr:rowOff>
    </xdr:from>
    <xdr:to>
      <xdr:col>76</xdr:col>
      <xdr:colOff>114300</xdr:colOff>
      <xdr:row>97</xdr:row>
      <xdr:rowOff>37520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59575"/>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39005</xdr:rowOff>
    </xdr:from>
    <xdr:to>
      <xdr:col>76</xdr:col>
      <xdr:colOff>165100</xdr:colOff>
      <xdr:row>96</xdr:row>
      <xdr:rowOff>140605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157132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37520</xdr:rowOff>
    </xdr:from>
    <xdr:to>
      <xdr:col>71</xdr:col>
      <xdr:colOff>177800</xdr:colOff>
      <xdr:row>97</xdr:row>
      <xdr:rowOff>46134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68170"/>
          <a:ext cx="889000" cy="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56699</xdr:rowOff>
    </xdr:from>
    <xdr:to>
      <xdr:col>72</xdr:col>
      <xdr:colOff>38100</xdr:colOff>
      <xdr:row>96</xdr:row>
      <xdr:rowOff>158299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3376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2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45369</xdr:rowOff>
    </xdr:from>
    <xdr:to>
      <xdr:col>67</xdr:col>
      <xdr:colOff>101600</xdr:colOff>
      <xdr:row>96</xdr:row>
      <xdr:rowOff>146969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163496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95041</xdr:rowOff>
    </xdr:from>
    <xdr:to>
      <xdr:col>85</xdr:col>
      <xdr:colOff>177800</xdr:colOff>
      <xdr:row>97</xdr:row>
      <xdr:rowOff>25191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73468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120872</xdr:rowOff>
    </xdr:from>
    <xdr:to>
      <xdr:col>81</xdr:col>
      <xdr:colOff>101600</xdr:colOff>
      <xdr:row>97</xdr:row>
      <xdr:rowOff>51022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42149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149575</xdr:rowOff>
    </xdr:from>
    <xdr:to>
      <xdr:col>76</xdr:col>
      <xdr:colOff>165100</xdr:colOff>
      <xdr:row>97</xdr:row>
      <xdr:rowOff>79725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70852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158170</xdr:rowOff>
    </xdr:from>
    <xdr:to>
      <xdr:col>72</xdr:col>
      <xdr:colOff>38100</xdr:colOff>
      <xdr:row>97</xdr:row>
      <xdr:rowOff>88320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79447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1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166784</xdr:rowOff>
    </xdr:from>
    <xdr:to>
      <xdr:col>67</xdr:col>
      <xdr:colOff>101600</xdr:colOff>
      <xdr:row>97</xdr:row>
      <xdr:rowOff>96934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88061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159956</xdr:rowOff>
    </xdr:from>
    <xdr:to>
      <xdr:col>107</xdr:col>
      <xdr:colOff>101600</xdr:colOff>
      <xdr:row>39</xdr:row>
      <xdr:rowOff>90106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106634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5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160338</xdr:rowOff>
    </xdr:from>
    <xdr:to>
      <xdr:col>102</xdr:col>
      <xdr:colOff>165100</xdr:colOff>
      <xdr:row>39</xdr:row>
      <xdr:rowOff>90488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107015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506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133477</xdr:rowOff>
    </xdr:from>
    <xdr:to>
      <xdr:col>98</xdr:col>
      <xdr:colOff>38100</xdr:colOff>
      <xdr:row>39</xdr:row>
      <xdr:rowOff>63627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80154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861,134</a:t>
          </a:r>
          <a:r>
            <a:rPr kumimoji="1" lang="ja-JP" altLang="en-US" sz="1300">
              <a:latin typeface="ＭＳ Ｐゴシック" panose="020B0600070205080204" pitchFamily="50" charset="-128"/>
              <a:ea typeface="ＭＳ Ｐゴシック" panose="020B0600070205080204" pitchFamily="50" charset="-128"/>
            </a:rPr>
            <a:t>円となっている。目的別内訳をみると、総務費では令和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年度に実施した特別定額給付金事業が皆減となったことから、令和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大きく減となっている。民生費では、住民税非課税世帯等臨時特別給付金事業、子育て世帯臨時特別給付金事業等の増により、前年比増となっている。類似団体に比べ低位となっているが、高齢化率が高いことから、増加傾向化は続くものと見込まれる。衛生費では、町立病院への運営費の補助、ごみ処理施設・し尿処理施設施設関係の一部事務組合負担金が大きくなっている。病院経営については厳しい状況は変わらないものの、引き続き在宅医療の強化や、経営改善プロジェクトチームによる取組など経営改善策に継続的に取り組んでいる。農林水産業費は、農業費が大半を占めており、地域農業の担い手事業や法人化など継続した農業振興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商工費では、新型コロナウイルス感染症に伴う経済対策事業を実施したことにより増となっている。教育費では、小中学校の施設整備事業が減となったことにより前年比で減となっている。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ついては、歳出の精査によるものだけでなく、地方交付税の増により昨年度に引き続き財政調整基金の取り崩しを行わず、基金へ積立ができた。毎年度大きな支出となっている要因として、町立病院への運営費補助があるが、経営改善プロジェクトチームによる取組など経営改善策に積極的に取り組んでいることに加え、新型コロナウイルスによる検査、予防接種による医業収益が増となったことにより経営改善に繋がったことで運営費補助が減額できたことも実質単年度収支改善の要因として大きい。事務事業の見直し・統廃合などによる財政の健全化に引き続き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病院事業会計では、医業収益の減少に伴い毎年資金不足となっており、一般会計からの運営費補助金で対応している。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感染症対策で陰圧ハウスを整備し発熱外来を継続し、専門外来として、糖尿病・生活習慣病内科と総合診療内科を新設し、医療ニーズに応じながら収支改善を図った。病棟での地域包括ケア病床と一般病床の適切な入退院支援と、訪問診療等による在宅医療の充実を図りながら収益確保に努めるとともに、新型コロナウイルスワクチン接種事業により収益増となっている。そのため、前年度と比較して、一般会計からの運営費補助も抑えることができ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実質公債費比率は年々増加傾向にある。算入公債費と元利償還金の見込みを考慮して毎年度の地方債の発行を行っている。平成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年度に借り入れた学校教育施設整備事業債の償還が始まったことによる元利償還金の増加、平成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年度に借り入れた過疎対策事業債の償還が始まったことによる元利償還金が増加したことによる若干の増となっている。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新潟県津南町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新型コロナウイルスに関係した国からの交付金が多く交付されたこと、地方交付税についても例年より多く交付されたこと等により例年以上に標準財政規模が増加したこと、地方債現在高の減（</a:t>
          </a:r>
          <a:r>
            <a:rPr kumimoji="1" lang="en-US" altLang="ja-JP" sz="1300">
              <a:latin typeface="ＭＳ ゴシック" pitchFamily="49" charset="-128"/>
              <a:ea typeface="ＭＳ ゴシック" pitchFamily="49" charset="-128"/>
            </a:rPr>
            <a:t>202</a:t>
          </a:r>
          <a:r>
            <a:rPr kumimoji="1" lang="ja-JP" altLang="en-US" sz="1300">
              <a:latin typeface="ＭＳ ゴシック" pitchFamily="49" charset="-128"/>
              <a:ea typeface="ＭＳ ゴシック" pitchFamily="49" charset="-128"/>
            </a:rPr>
            <a:t>百万円の減）及び債務負担行為（</a:t>
          </a:r>
          <a:r>
            <a:rPr kumimoji="1" lang="en-US" altLang="ja-JP" sz="1300">
              <a:latin typeface="ＭＳ ゴシック" pitchFamily="49" charset="-128"/>
              <a:ea typeface="ＭＳ ゴシック" pitchFamily="49" charset="-128"/>
            </a:rPr>
            <a:t>71</a:t>
          </a:r>
          <a:r>
            <a:rPr kumimoji="1" lang="ja-JP" altLang="en-US" sz="1300">
              <a:latin typeface="ＭＳ ゴシック" pitchFamily="49" charset="-128"/>
              <a:ea typeface="ＭＳ ゴシック" pitchFamily="49" charset="-128"/>
            </a:rPr>
            <a:t>百万円の減）、公営企業債等繰入見込額（</a:t>
          </a:r>
          <a:r>
            <a:rPr kumimoji="1" lang="en-US" altLang="ja-JP" sz="1300">
              <a:latin typeface="ＭＳ ゴシック" pitchFamily="49" charset="-128"/>
              <a:ea typeface="ＭＳ ゴシック" pitchFamily="49" charset="-128"/>
            </a:rPr>
            <a:t>186</a:t>
          </a:r>
          <a:r>
            <a:rPr kumimoji="1" lang="ja-JP" altLang="en-US" sz="1300">
              <a:latin typeface="ＭＳ ゴシック" pitchFamily="49" charset="-128"/>
              <a:ea typeface="ＭＳ ゴシック" pitchFamily="49" charset="-128"/>
            </a:rPr>
            <a:t>百万円の減）が減額となったこと、財政調整基金の積立により充当可能基金が増加（</a:t>
          </a:r>
          <a:r>
            <a:rPr kumimoji="1" lang="en-US" altLang="ja-JP" sz="1300">
              <a:latin typeface="ＭＳ ゴシック" pitchFamily="49" charset="-128"/>
              <a:ea typeface="ＭＳ ゴシック" pitchFamily="49" charset="-128"/>
            </a:rPr>
            <a:t>540</a:t>
          </a:r>
          <a:r>
            <a:rPr kumimoji="1" lang="ja-JP" altLang="en-US" sz="1300">
              <a:latin typeface="ＭＳ ゴシック" pitchFamily="49" charset="-128"/>
              <a:ea typeface="ＭＳ ゴシック" pitchFamily="49" charset="-128"/>
            </a:rPr>
            <a:t>百万円の増）したことにより将来負担比率の分子が減となっている。しかし、これは臨時的な状況と考えられるため、次年度以降は増となることが予想され、臨時財政対策債の発行額も減となることが見込まれることから標準財政規模も大きく減とな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年度決算以降は、将来負担比率の分子も大きく増加することが見込まれることから、財政規模に合わせた基金の積立、財政運営に必要な財源確保が重要となっている。</a:t>
          </a:r>
          <a:endParaRPr kumimoji="1" lang="en-US" altLang="ja-JP"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新潟県津南町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財政調整基金の取り崩しを行わず、積立ができたこと、減債基金、その他特定目的金についても積立ができたため、基金全体で増加となった。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では、持続可能な財政運営を最優先課題とし、当初予算から財政調整基金を繰り入れることを極力しないことを基本理念としている。現在までの事業成果を精査・分析し、それらを踏まえ、重点施策を中心とする事業への効果的な財源配分や効率的な事業構築を進め、限られた財源の中で行政効果の最大化を図ることを基本方針とする。一般財源が減少する中で、多種多様に変化する町民ニーズに対応し、かつ、健全財政を維持していくには、将来を見据えた強固な財政基盤の構築が不可欠であり、大幅な歳出削減が不可避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事務事業の見直し結果を反映させた予算編成としてきたところであるが、現状の課題や先の見通せない様々な要因にも対応していく必要があることから、これまで以上に厳しく見直しを行う必要がある。歳入において所要財源の確保を図り、歳出においては事務事業全般にわたり経費の節減を図ることはもちろん、費用対効果の客観的な評価によりその必要性を検討し、廃止・縮小する事業等の見直しを積極的に行い、新たな財政需要の財源とすることで、積立が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各基金の目的により使途が決められている。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まちづくり基金は、当年度分のふるさと納税寄附額を基金に積み立て、次年度に同額を取崩し、寄附者指定の事業に充当する。地域福祉基金は、保健福祉活動の推進にかかる経費に充当する。農業振興基金は基盤整備の推進や中山間地域の農業活性化、担い手育成や支援、将来に向けた農業振興を図るための事業に充当する。環境衛生施設整備基金は、環境衛生施設の整備の経費に充当する。ニュー・グリーンピア津南運営支援基金は、施設の貸付料を積み立て、施設の大規模修繕や工事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ふるさと支援まちづくり基金は、その年のふるさと納税寄附額によって増減する。地域福祉基金は障害者グループホーム整備事業の実施により、取崩しを行った。また、農業振興基金については、令和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ニュー・グリーンピア津南運営支援基金は、貸付料の積立により増となっている。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基金の目的に定められた使途により適切に事業に充当し運営していく。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の精査によるものだけでなく、地方交付税の増により昨年度に引き続き財政調整基金の取り崩しを行わず、基金へ積立ができた。毎年度大きな支出となっている要因として、町立病院への運営費補助があるが、経営改善プロジェクトチームによる取組など経営改善策に積極的に取り組んでいることに加え、新型コロナウイルスによる検査、予防接種による医業収益が増となったことにより経営改善に繋がったことで運営費補助が減額できたことが要因として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ニーズの多様化、今日的課題に配慮しつつ、事業の必要性、緊急性、優先度を十分検討しながら、引き続き事務事業の見直しを徹底する。町の長期的発展を見据え、基金の取り崩しを極力行わないよう財政運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国の補正予算により令和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年度に限り、臨時財政対策債を償還するための基金の積立に要する経費として増額交付のあった普通交付税を、将来の公債費負担に備えるため、減債基金に積立を行ったため。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上記の理由から、将来の公債費負担に対しての取り崩しとしていく。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6802928-6844-4B08-9678-BEE17E788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EB852F-6C76-4E86-8788-7AE65C781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16AF6F6-DC76-4A42-8C73-549A526A598A}"/>
            </a:ext>
          </a:extLst>
        </xdr:cNvPr>
        <xdr:cNvSpPr/>
      </xdr:nvSpPr>
      <xdr:spPr>
        <a:xfrm>
          <a:off x="355600" y="63500"/>
          <a:ext cx="11733213"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1D7B70E-4065-48CC-A326-D2ADAE814DD4}"/>
            </a:ext>
          </a:extLst>
        </xdr:cNvPr>
        <xdr:cNvSpPr/>
      </xdr:nvSpPr>
      <xdr:spPr>
        <a:xfrm>
          <a:off x="15773400" y="190500"/>
          <a:ext cx="3644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75D28F2-B1E5-4E72-ABB1-A3DFE620B8CD}"/>
            </a:ext>
          </a:extLst>
        </xdr:cNvPr>
        <xdr:cNvSpPr/>
      </xdr:nvSpPr>
      <xdr:spPr>
        <a:xfrm>
          <a:off x="15789275" y="215900"/>
          <a:ext cx="36099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1DC0A72-E372-4311-9ECA-A0DA67A0CF7F}"/>
            </a:ext>
          </a:extLst>
        </xdr:cNvPr>
        <xdr:cNvSpPr/>
      </xdr:nvSpPr>
      <xdr:spPr>
        <a:xfrm>
          <a:off x="15809913" y="241300"/>
          <a:ext cx="3557587"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2191385-BCC9-47E8-A2C8-9737E7BFD4DB}"/>
            </a:ext>
          </a:extLst>
        </xdr:cNvPr>
        <xdr:cNvSpPr/>
      </xdr:nvSpPr>
      <xdr:spPr>
        <a:xfrm>
          <a:off x="13179425" y="190500"/>
          <a:ext cx="24606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241ECAB-1E2A-4B6A-88F7-3255214CFA20}"/>
            </a:ext>
          </a:extLst>
        </xdr:cNvPr>
        <xdr:cNvSpPr/>
      </xdr:nvSpPr>
      <xdr:spPr>
        <a:xfrm>
          <a:off x="13204825" y="215900"/>
          <a:ext cx="24161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A721A6A-519C-4AC3-A28B-ADBF25AB664D}"/>
            </a:ext>
          </a:extLst>
        </xdr:cNvPr>
        <xdr:cNvSpPr/>
      </xdr:nvSpPr>
      <xdr:spPr>
        <a:xfrm>
          <a:off x="13230225" y="241300"/>
          <a:ext cx="2373313"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3FADEAF-AE71-44F8-A46C-BD612A795B20}"/>
            </a:ext>
          </a:extLst>
        </xdr:cNvPr>
        <xdr:cNvSpPr/>
      </xdr:nvSpPr>
      <xdr:spPr>
        <a:xfrm>
          <a:off x="458787" y="889000"/>
          <a:ext cx="9339263"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8041B6E-6952-4071-8F8C-127FE353E2B2}"/>
            </a:ext>
          </a:extLst>
        </xdr:cNvPr>
        <xdr:cNvSpPr/>
      </xdr:nvSpPr>
      <xdr:spPr>
        <a:xfrm>
          <a:off x="581025" y="920750"/>
          <a:ext cx="1287463"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CB21D7C-CB88-4E1B-8D3C-7A06F8B18208}"/>
            </a:ext>
          </a:extLst>
        </xdr:cNvPr>
        <xdr:cNvSpPr/>
      </xdr:nvSpPr>
      <xdr:spPr>
        <a:xfrm>
          <a:off x="1814513" y="920750"/>
          <a:ext cx="1233487"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9,057
8,942
170.21
8,319,810
7,737,290
484,091
4,983,309
6,531,767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B2F742A-9DFF-4FE0-9C64-49B9AAF6443D}"/>
            </a:ext>
          </a:extLst>
        </xdr:cNvPr>
        <xdr:cNvSpPr/>
      </xdr:nvSpPr>
      <xdr:spPr>
        <a:xfrm>
          <a:off x="3048000" y="920750"/>
          <a:ext cx="14097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9575956-161F-47D5-A9D8-31D3FE100B97}"/>
            </a:ext>
          </a:extLst>
        </xdr:cNvPr>
        <xdr:cNvSpPr/>
      </xdr:nvSpPr>
      <xdr:spPr>
        <a:xfrm>
          <a:off x="4457700" y="939800"/>
          <a:ext cx="18748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CC4531E-79EB-4223-B801-6F9CA1E8C72E}"/>
            </a:ext>
          </a:extLst>
        </xdr:cNvPr>
        <xdr:cNvSpPr/>
      </xdr:nvSpPr>
      <xdr:spPr>
        <a:xfrm>
          <a:off x="6332538" y="939800"/>
          <a:ext cx="11747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E4CC189-ECD3-4C62-99DF-5951B926B9D3}"/>
            </a:ext>
          </a:extLst>
        </xdr:cNvPr>
        <xdr:cNvSpPr/>
      </xdr:nvSpPr>
      <xdr:spPr>
        <a:xfrm>
          <a:off x="7566025" y="952500"/>
          <a:ext cx="592138"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AEDED1B-FAEB-44B3-AE39-C420C824E51D}"/>
            </a:ext>
          </a:extLst>
        </xdr:cNvPr>
        <xdr:cNvSpPr/>
      </xdr:nvSpPr>
      <xdr:spPr>
        <a:xfrm>
          <a:off x="4457700" y="168592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003FD57-6899-4836-A885-BAC1BF8DD1B1}"/>
            </a:ext>
          </a:extLst>
        </xdr:cNvPr>
        <xdr:cNvSpPr/>
      </xdr:nvSpPr>
      <xdr:spPr>
        <a:xfrm>
          <a:off x="6396038" y="168592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7AB6DF9-3C41-408C-ACA1-DF45245F17F2}"/>
            </a:ext>
          </a:extLst>
        </xdr:cNvPr>
        <xdr:cNvSpPr/>
      </xdr:nvSpPr>
      <xdr:spPr>
        <a:xfrm>
          <a:off x="10260013" y="889000"/>
          <a:ext cx="14097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18F1225-1A74-4377-95FB-7ED0E161541E}"/>
            </a:ext>
          </a:extLst>
        </xdr:cNvPr>
        <xdr:cNvSpPr/>
      </xdr:nvSpPr>
      <xdr:spPr>
        <a:xfrm>
          <a:off x="10501313" y="952500"/>
          <a:ext cx="1233488"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FD6316F-7AB1-4474-AE8C-319CDCCCC63E}"/>
            </a:ext>
          </a:extLst>
        </xdr:cNvPr>
        <xdr:cNvSpPr/>
      </xdr:nvSpPr>
      <xdr:spPr>
        <a:xfrm>
          <a:off x="10501313" y="121920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0E16150-6AD9-42FE-BA3E-E0FB94F36747}"/>
            </a:ext>
          </a:extLst>
        </xdr:cNvPr>
        <xdr:cNvSpPr/>
      </xdr:nvSpPr>
      <xdr:spPr>
        <a:xfrm>
          <a:off x="10501313" y="154305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3B45903-4D9D-473F-B880-BB7CBC5850CE}"/>
            </a:ext>
          </a:extLst>
        </xdr:cNvPr>
        <xdr:cNvCxnSpPr/>
      </xdr:nvCxnSpPr>
      <xdr:spPr>
        <a:xfrm flipH="1">
          <a:off x="10328275" y="104140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BE63FBF-414F-40E9-A38C-944919459B12}"/>
            </a:ext>
          </a:extLst>
        </xdr:cNvPr>
        <xdr:cNvSpPr/>
      </xdr:nvSpPr>
      <xdr:spPr>
        <a:xfrm>
          <a:off x="10382250"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ECA07A1-1C68-427F-A58B-BACE4EE85A6B}"/>
            </a:ext>
          </a:extLst>
        </xdr:cNvPr>
        <xdr:cNvSpPr/>
      </xdr:nvSpPr>
      <xdr:spPr>
        <a:xfrm>
          <a:off x="10382250"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83CD751-3D99-43A7-B1EF-44D7CAA4A000}"/>
            </a:ext>
          </a:extLst>
        </xdr:cNvPr>
        <xdr:cNvCxnSpPr/>
      </xdr:nvCxnSpPr>
      <xdr:spPr>
        <a:xfrm>
          <a:off x="10426700" y="154305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437056D-82FB-4081-8AC3-8C2413F91264}"/>
            </a:ext>
          </a:extLst>
        </xdr:cNvPr>
        <xdr:cNvCxnSpPr/>
      </xdr:nvCxnSpPr>
      <xdr:spPr>
        <a:xfrm>
          <a:off x="10347325" y="15430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D9B865D-1C7D-4FCD-8748-621CBFE9698E}"/>
            </a:ext>
          </a:extLst>
        </xdr:cNvPr>
        <xdr:cNvCxnSpPr/>
      </xdr:nvCxnSpPr>
      <xdr:spPr>
        <a:xfrm flipV="1">
          <a:off x="10426700"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AFC22CA-83D2-45B6-BC55-1906890D7A4C}"/>
            </a:ext>
          </a:extLst>
        </xdr:cNvPr>
        <xdr:cNvCxnSpPr/>
      </xdr:nvCxnSpPr>
      <xdr:spPr>
        <a:xfrm>
          <a:off x="10347325" y="19050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D34E4C5-BCC6-4E1D-88B9-44D222C51ED1}"/>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BC28517-4EC6-459D-B17D-B3DD413DE4D6}"/>
            </a:ext>
          </a:extLst>
        </xdr:cNvPr>
        <xdr:cNvSpPr txBox="1"/>
      </xdr:nvSpPr>
      <xdr:spPr>
        <a:xfrm>
          <a:off x="419100" y="29146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20F495E-B3C4-45F3-8927-47A42392FE49}"/>
            </a:ext>
          </a:extLst>
        </xdr:cNvPr>
        <xdr:cNvSpPr txBox="1"/>
      </xdr:nvSpPr>
      <xdr:spPr>
        <a:xfrm>
          <a:off x="419100" y="31369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54AC5CB-4024-4544-94D3-246E54ACF548}"/>
            </a:ext>
          </a:extLst>
        </xdr:cNvPr>
        <xdr:cNvSpPr txBox="1"/>
      </xdr:nvSpPr>
      <xdr:spPr>
        <a:xfrm>
          <a:off x="419100" y="3368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521D679-39F2-4E79-BF8B-475EFC06E05A}"/>
            </a:ext>
          </a:extLst>
        </xdr:cNvPr>
        <xdr:cNvSpPr txBox="1"/>
      </xdr:nvSpPr>
      <xdr:spPr>
        <a:xfrm>
          <a:off x="419100" y="36004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BF4E91E-D2B3-47F6-9DDD-1F5ECFD9411E}"/>
            </a:ext>
          </a:extLst>
        </xdr:cNvPr>
        <xdr:cNvSpPr/>
      </xdr:nvSpPr>
      <xdr:spPr>
        <a:xfrm>
          <a:off x="1184275" y="4092575"/>
          <a:ext cx="39274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D2EAF33-8ACA-4A02-972C-6422619DA19E}"/>
            </a:ext>
          </a:extLst>
        </xdr:cNvPr>
        <xdr:cNvSpPr/>
      </xdr:nvSpPr>
      <xdr:spPr>
        <a:xfrm>
          <a:off x="1857552" y="446271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8004CC8-CEED-4AC5-9440-64DA34AE75F7}"/>
            </a:ext>
          </a:extLst>
        </xdr:cNvPr>
        <xdr:cNvSpPr/>
      </xdr:nvSpPr>
      <xdr:spPr>
        <a:xfrm>
          <a:off x="3555677" y="444604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5E5C774-888B-4CC7-ADA4-1E33929F834F}"/>
            </a:ext>
          </a:extLst>
        </xdr:cNvPr>
        <xdr:cNvSpPr/>
      </xdr:nvSpPr>
      <xdr:spPr>
        <a:xfrm>
          <a:off x="50609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CEE639D-83C7-412C-9743-7DB5D4D31409}"/>
            </a:ext>
          </a:extLst>
        </xdr:cNvPr>
        <xdr:cNvSpPr/>
      </xdr:nvSpPr>
      <xdr:spPr>
        <a:xfrm>
          <a:off x="50609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2F155E2-9BEF-4704-AF41-0AB26F77440D}"/>
            </a:ext>
          </a:extLst>
        </xdr:cNvPr>
        <xdr:cNvSpPr/>
      </xdr:nvSpPr>
      <xdr:spPr>
        <a:xfrm>
          <a:off x="64706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47FA5F2-E034-4F94-87C6-0C65FD8B8F60}"/>
            </a:ext>
          </a:extLst>
        </xdr:cNvPr>
        <xdr:cNvSpPr/>
      </xdr:nvSpPr>
      <xdr:spPr>
        <a:xfrm>
          <a:off x="64706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814876E-E189-48AD-80C2-6E5B91798EE7}"/>
            </a:ext>
          </a:extLst>
        </xdr:cNvPr>
        <xdr:cNvSpPr/>
      </xdr:nvSpPr>
      <xdr:spPr>
        <a:xfrm>
          <a:off x="800735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339D1A3-444D-48FB-85DC-079D6945B19A}"/>
            </a:ext>
          </a:extLst>
        </xdr:cNvPr>
        <xdr:cNvSpPr/>
      </xdr:nvSpPr>
      <xdr:spPr>
        <a:xfrm>
          <a:off x="800735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4FB79DC-69B6-4C46-9559-9ED95D141694}"/>
            </a:ext>
          </a:extLst>
        </xdr:cNvPr>
        <xdr:cNvSpPr/>
      </xdr:nvSpPr>
      <xdr:spPr>
        <a:xfrm>
          <a:off x="1184275" y="477202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D1FEC5D-B9E4-4A22-B5B9-745C988EA39B}"/>
            </a:ext>
          </a:extLst>
        </xdr:cNvPr>
        <xdr:cNvSpPr/>
      </xdr:nvSpPr>
      <xdr:spPr>
        <a:xfrm>
          <a:off x="5364163" y="477202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E1C36B9-FDE1-4375-AEE8-9D12EDAE5988}"/>
            </a:ext>
          </a:extLst>
        </xdr:cNvPr>
        <xdr:cNvSpPr/>
      </xdr:nvSpPr>
      <xdr:spPr>
        <a:xfrm>
          <a:off x="5364163"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2A194F7-3681-40C7-8919-FCCF1E5636D5}"/>
            </a:ext>
          </a:extLst>
        </xdr:cNvPr>
        <xdr:cNvSpPr txBox="1"/>
      </xdr:nvSpPr>
      <xdr:spPr>
        <a:xfrm>
          <a:off x="542607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有形固定資産減価償却率は類似団体より低い水準となっている。公共施設等総合管理計画の改訂を令和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年度に進めており、令和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年度に策定した個別施設計画の内容とあわせて、より適切な町有施設の管理に努めていく。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1207226-E410-4A76-8382-BF81602ACFE7}"/>
            </a:ext>
          </a:extLst>
        </xdr:cNvPr>
        <xdr:cNvSpPr txBox="1"/>
      </xdr:nvSpPr>
      <xdr:spPr>
        <a:xfrm>
          <a:off x="1160463"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C3F4367-750D-4E9C-A5D8-45A371093F6A}"/>
            </a:ext>
          </a:extLst>
        </xdr:cNvPr>
        <xdr:cNvCxnSpPr/>
      </xdr:nvCxnSpPr>
      <xdr:spPr>
        <a:xfrm>
          <a:off x="1184275" y="681196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1E15051-7824-49A4-AC88-46A8458E5F96}"/>
            </a:ext>
          </a:extLst>
        </xdr:cNvPr>
        <xdr:cNvSpPr txBox="1"/>
      </xdr:nvSpPr>
      <xdr:spPr>
        <a:xfrm>
          <a:off x="752949" y="67229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67542941-164B-4398-82AF-9F977ACCE82B}"/>
            </a:ext>
          </a:extLst>
        </xdr:cNvPr>
        <xdr:cNvCxnSpPr/>
      </xdr:nvCxnSpPr>
      <xdr:spPr>
        <a:xfrm>
          <a:off x="1184275" y="64039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AD62797D-5E65-4BB5-9006-7D5BCF0401BD}"/>
            </a:ext>
          </a:extLst>
        </xdr:cNvPr>
        <xdr:cNvSpPr txBox="1"/>
      </xdr:nvSpPr>
      <xdr:spPr>
        <a:xfrm>
          <a:off x="804244" y="6319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A6200FA-D353-4139-AA80-4ED9C63DF483}"/>
            </a:ext>
          </a:extLst>
        </xdr:cNvPr>
        <xdr:cNvCxnSpPr/>
      </xdr:nvCxnSpPr>
      <xdr:spPr>
        <a:xfrm>
          <a:off x="1184275" y="60007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70086E9-48F9-4633-B96E-333E566E5BFF}"/>
            </a:ext>
          </a:extLst>
        </xdr:cNvPr>
        <xdr:cNvSpPr txBox="1"/>
      </xdr:nvSpPr>
      <xdr:spPr>
        <a:xfrm>
          <a:off x="804244" y="5906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6F38EEE-97F0-4073-9305-4A9248E8CACD}"/>
            </a:ext>
          </a:extLst>
        </xdr:cNvPr>
        <xdr:cNvCxnSpPr/>
      </xdr:nvCxnSpPr>
      <xdr:spPr>
        <a:xfrm>
          <a:off x="1184275" y="55880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5F3E6B1A-F2FE-472C-A28A-8D8DFAC3C235}"/>
            </a:ext>
          </a:extLst>
        </xdr:cNvPr>
        <xdr:cNvSpPr txBox="1"/>
      </xdr:nvSpPr>
      <xdr:spPr>
        <a:xfrm>
          <a:off x="804244"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11C6E35-78DE-4F39-87B4-7A526B23FBA5}"/>
            </a:ext>
          </a:extLst>
        </xdr:cNvPr>
        <xdr:cNvCxnSpPr/>
      </xdr:nvCxnSpPr>
      <xdr:spPr>
        <a:xfrm>
          <a:off x="1184275" y="51847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CD68ED1-65BE-4808-8140-C4809ED6429B}"/>
            </a:ext>
          </a:extLst>
        </xdr:cNvPr>
        <xdr:cNvSpPr txBox="1"/>
      </xdr:nvSpPr>
      <xdr:spPr>
        <a:xfrm>
          <a:off x="804244" y="5090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2963BEEE-7F8C-490C-84EE-162DE866819D}"/>
            </a:ext>
          </a:extLst>
        </xdr:cNvPr>
        <xdr:cNvCxnSpPr/>
      </xdr:nvCxnSpPr>
      <xdr:spPr>
        <a:xfrm>
          <a:off x="1184275" y="47720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A54D85FD-825C-4163-89A6-72DA9FBF7776}"/>
            </a:ext>
          </a:extLst>
        </xdr:cNvPr>
        <xdr:cNvSpPr txBox="1"/>
      </xdr:nvSpPr>
      <xdr:spPr>
        <a:xfrm>
          <a:off x="841253" y="46877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A988C727-7C9B-4C57-A199-D074C2D785C8}"/>
            </a:ext>
          </a:extLst>
        </xdr:cNvPr>
        <xdr:cNvSpPr/>
      </xdr:nvSpPr>
      <xdr:spPr>
        <a:xfrm>
          <a:off x="1184275" y="477202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FC4D9E55-092F-4B52-83A7-D50B1CFF8C45}"/>
            </a:ext>
          </a:extLst>
        </xdr:cNvPr>
        <xdr:cNvCxnSpPr/>
      </xdr:nvCxnSpPr>
      <xdr:spPr>
        <a:xfrm flipV="1">
          <a:off x="4417695" y="5309108"/>
          <a:ext cx="127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88A3D555-741D-494C-92D9-CF1BDFDB27D0}"/>
            </a:ext>
          </a:extLst>
        </xdr:cNvPr>
        <xdr:cNvSpPr txBox="1"/>
      </xdr:nvSpPr>
      <xdr:spPr>
        <a:xfrm>
          <a:off x="4470400" y="648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F01BC75E-6F34-46F6-B4F6-E7FC9E3A7E33}"/>
            </a:ext>
          </a:extLst>
        </xdr:cNvPr>
        <xdr:cNvCxnSpPr/>
      </xdr:nvCxnSpPr>
      <xdr:spPr>
        <a:xfrm>
          <a:off x="4335463" y="648512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5ADCC6A6-148C-4DD3-9EF3-B8B694E2B840}"/>
            </a:ext>
          </a:extLst>
        </xdr:cNvPr>
        <xdr:cNvSpPr txBox="1"/>
      </xdr:nvSpPr>
      <xdr:spPr>
        <a:xfrm>
          <a:off x="4470400" y="5093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F0CD4722-34E4-4BFA-9679-A88A3CEB7A8E}"/>
            </a:ext>
          </a:extLst>
        </xdr:cNvPr>
        <xdr:cNvCxnSpPr/>
      </xdr:nvCxnSpPr>
      <xdr:spPr>
        <a:xfrm>
          <a:off x="4335463" y="5309108"/>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68" name="有形固定資産減価償却率平均値テキスト">
          <a:extLst>
            <a:ext uri="{FF2B5EF4-FFF2-40B4-BE49-F238E27FC236}">
              <a16:creationId xmlns:a16="http://schemas.microsoft.com/office/drawing/2014/main" id="{38E26D22-0155-4883-92A7-3D9733A73CDB}"/>
            </a:ext>
          </a:extLst>
        </xdr:cNvPr>
        <xdr:cNvSpPr txBox="1"/>
      </xdr:nvSpPr>
      <xdr:spPr>
        <a:xfrm>
          <a:off x="4470400" y="6024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7C811821-26A8-4786-A177-3F9218169A17}"/>
            </a:ext>
          </a:extLst>
        </xdr:cNvPr>
        <xdr:cNvSpPr/>
      </xdr:nvSpPr>
      <xdr:spPr>
        <a:xfrm>
          <a:off x="4368800" y="604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4EF16776-DDD9-456C-8E86-5909B5F85448}"/>
            </a:ext>
          </a:extLst>
        </xdr:cNvPr>
        <xdr:cNvSpPr/>
      </xdr:nvSpPr>
      <xdr:spPr>
        <a:xfrm>
          <a:off x="3714750" y="60267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127</xdr:rowOff>
    </xdr:from>
    <xdr:to>
      <xdr:col>15</xdr:col>
      <xdr:colOff>187325</xdr:colOff>
      <xdr:row>32</xdr:row>
      <xdr:rowOff>101727</xdr:rowOff>
    </xdr:to>
    <xdr:sp macro="" textlink="">
      <xdr:nvSpPr>
        <xdr:cNvPr id="71" name="フローチャート: 判断 70">
          <a:extLst>
            <a:ext uri="{FF2B5EF4-FFF2-40B4-BE49-F238E27FC236}">
              <a16:creationId xmlns:a16="http://schemas.microsoft.com/office/drawing/2014/main" id="{7279E5BB-9731-4BE5-914B-1A50CDCE0E67}"/>
            </a:ext>
          </a:extLst>
        </xdr:cNvPr>
        <xdr:cNvSpPr/>
      </xdr:nvSpPr>
      <xdr:spPr>
        <a:xfrm>
          <a:off x="3009900" y="60008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149987</xdr:rowOff>
    </xdr:from>
    <xdr:to>
      <xdr:col>11</xdr:col>
      <xdr:colOff>187325</xdr:colOff>
      <xdr:row>32</xdr:row>
      <xdr:rowOff>80137</xdr:rowOff>
    </xdr:to>
    <xdr:sp macro="" textlink="">
      <xdr:nvSpPr>
        <xdr:cNvPr id="72" name="フローチャート: 判断 71">
          <a:extLst>
            <a:ext uri="{FF2B5EF4-FFF2-40B4-BE49-F238E27FC236}">
              <a16:creationId xmlns:a16="http://schemas.microsoft.com/office/drawing/2014/main" id="{A44FF4A5-F777-44D5-977A-0047477DABB4}"/>
            </a:ext>
          </a:extLst>
        </xdr:cNvPr>
        <xdr:cNvSpPr/>
      </xdr:nvSpPr>
      <xdr:spPr>
        <a:xfrm>
          <a:off x="2305050" y="5988812"/>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147828</xdr:rowOff>
    </xdr:from>
    <xdr:to>
      <xdr:col>7</xdr:col>
      <xdr:colOff>187325</xdr:colOff>
      <xdr:row>32</xdr:row>
      <xdr:rowOff>77978</xdr:rowOff>
    </xdr:to>
    <xdr:sp macro="" textlink="">
      <xdr:nvSpPr>
        <xdr:cNvPr id="73" name="フローチャート: 判断 72">
          <a:extLst>
            <a:ext uri="{FF2B5EF4-FFF2-40B4-BE49-F238E27FC236}">
              <a16:creationId xmlns:a16="http://schemas.microsoft.com/office/drawing/2014/main" id="{6A8DFFC9-BDB4-4E3F-9349-4D6CA8331DF7}"/>
            </a:ext>
          </a:extLst>
        </xdr:cNvPr>
        <xdr:cNvSpPr/>
      </xdr:nvSpPr>
      <xdr:spPr>
        <a:xfrm>
          <a:off x="1600200" y="5986653"/>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B96E60F-A121-4D39-ADD5-A654690C0323}"/>
            </a:ext>
          </a:extLst>
        </xdr:cNvPr>
        <xdr:cNvSpPr txBox="1"/>
      </xdr:nvSpPr>
      <xdr:spPr>
        <a:xfrm>
          <a:off x="42560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AA6FF75-3C9F-425B-879A-E70C90D58614}"/>
            </a:ext>
          </a:extLst>
        </xdr:cNvPr>
        <xdr:cNvSpPr txBox="1"/>
      </xdr:nvSpPr>
      <xdr:spPr>
        <a:xfrm>
          <a:off x="36020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42A872B-D1C7-42AC-A4C5-DBE5485579AA}"/>
            </a:ext>
          </a:extLst>
        </xdr:cNvPr>
        <xdr:cNvSpPr txBox="1"/>
      </xdr:nvSpPr>
      <xdr:spPr>
        <a:xfrm>
          <a:off x="28971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A578F59-E63C-401D-B5FE-138002ED7579}"/>
            </a:ext>
          </a:extLst>
        </xdr:cNvPr>
        <xdr:cNvSpPr txBox="1"/>
      </xdr:nvSpPr>
      <xdr:spPr>
        <a:xfrm>
          <a:off x="219233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E177F12-7D9B-442A-8D7C-1F4C6422E838}"/>
            </a:ext>
          </a:extLst>
        </xdr:cNvPr>
        <xdr:cNvSpPr txBox="1"/>
      </xdr:nvSpPr>
      <xdr:spPr>
        <a:xfrm>
          <a:off x="1487488"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113284</xdr:rowOff>
    </xdr:from>
    <xdr:to>
      <xdr:col>23</xdr:col>
      <xdr:colOff>136525</xdr:colOff>
      <xdr:row>32</xdr:row>
      <xdr:rowOff>43434</xdr:rowOff>
    </xdr:to>
    <xdr:sp macro="" textlink="">
      <xdr:nvSpPr>
        <xdr:cNvPr id="79" name="楕円 78">
          <a:extLst>
            <a:ext uri="{FF2B5EF4-FFF2-40B4-BE49-F238E27FC236}">
              <a16:creationId xmlns:a16="http://schemas.microsoft.com/office/drawing/2014/main" id="{0C1456D7-F458-4A84-A6E0-606EAFF6E13D}"/>
            </a:ext>
          </a:extLst>
        </xdr:cNvPr>
        <xdr:cNvSpPr/>
      </xdr:nvSpPr>
      <xdr:spPr>
        <a:xfrm>
          <a:off x="4368800" y="595210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136161</xdr:rowOff>
    </xdr:from>
    <xdr:ext cx="405111" cy="259045"/>
    <xdr:sp macro="" textlink="">
      <xdr:nvSpPr>
        <xdr:cNvPr id="80" name="有形固定資産減価償却率該当値テキスト">
          <a:extLst>
            <a:ext uri="{FF2B5EF4-FFF2-40B4-BE49-F238E27FC236}">
              <a16:creationId xmlns:a16="http://schemas.microsoft.com/office/drawing/2014/main" id="{BD6E1435-2EFB-4D9C-8BED-A6F39152F3E8}"/>
            </a:ext>
          </a:extLst>
        </xdr:cNvPr>
        <xdr:cNvSpPr txBox="1"/>
      </xdr:nvSpPr>
      <xdr:spPr>
        <a:xfrm>
          <a:off x="4470400" y="581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91694</xdr:rowOff>
    </xdr:from>
    <xdr:to>
      <xdr:col>19</xdr:col>
      <xdr:colOff>187325</xdr:colOff>
      <xdr:row>32</xdr:row>
      <xdr:rowOff>21844</xdr:rowOff>
    </xdr:to>
    <xdr:sp macro="" textlink="">
      <xdr:nvSpPr>
        <xdr:cNvPr id="81" name="楕円 80">
          <a:extLst>
            <a:ext uri="{FF2B5EF4-FFF2-40B4-BE49-F238E27FC236}">
              <a16:creationId xmlns:a16="http://schemas.microsoft.com/office/drawing/2014/main" id="{BB1AE877-3E68-4E75-920E-932CBE43E009}"/>
            </a:ext>
          </a:extLst>
        </xdr:cNvPr>
        <xdr:cNvSpPr/>
      </xdr:nvSpPr>
      <xdr:spPr>
        <a:xfrm>
          <a:off x="3714750" y="5930519"/>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142494</xdr:rowOff>
    </xdr:from>
    <xdr:to>
      <xdr:col>23</xdr:col>
      <xdr:colOff>85725</xdr:colOff>
      <xdr:row>31</xdr:row>
      <xdr:rowOff>164084</xdr:rowOff>
    </xdr:to>
    <xdr:cxnSp macro="">
      <xdr:nvCxnSpPr>
        <xdr:cNvPr id="82" name="直線コネクタ 81">
          <a:extLst>
            <a:ext uri="{FF2B5EF4-FFF2-40B4-BE49-F238E27FC236}">
              <a16:creationId xmlns:a16="http://schemas.microsoft.com/office/drawing/2014/main" id="{4DFF221C-E88C-4818-88E9-07AD340F727E}"/>
            </a:ext>
          </a:extLst>
        </xdr:cNvPr>
        <xdr:cNvCxnSpPr/>
      </xdr:nvCxnSpPr>
      <xdr:spPr>
        <a:xfrm>
          <a:off x="3765550" y="5981319"/>
          <a:ext cx="65405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52832</xdr:rowOff>
    </xdr:from>
    <xdr:to>
      <xdr:col>15</xdr:col>
      <xdr:colOff>187325</xdr:colOff>
      <xdr:row>31</xdr:row>
      <xdr:rowOff>154432</xdr:rowOff>
    </xdr:to>
    <xdr:sp macro="" textlink="">
      <xdr:nvSpPr>
        <xdr:cNvPr id="83" name="楕円 82">
          <a:extLst>
            <a:ext uri="{FF2B5EF4-FFF2-40B4-BE49-F238E27FC236}">
              <a16:creationId xmlns:a16="http://schemas.microsoft.com/office/drawing/2014/main" id="{CC1B0217-D840-4DE6-9B60-74672DBC31DB}"/>
            </a:ext>
          </a:extLst>
        </xdr:cNvPr>
        <xdr:cNvSpPr/>
      </xdr:nvSpPr>
      <xdr:spPr>
        <a:xfrm>
          <a:off x="3009900" y="58916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103632</xdr:rowOff>
    </xdr:from>
    <xdr:to>
      <xdr:col>19</xdr:col>
      <xdr:colOff>136525</xdr:colOff>
      <xdr:row>31</xdr:row>
      <xdr:rowOff>142494</xdr:rowOff>
    </xdr:to>
    <xdr:cxnSp macro="">
      <xdr:nvCxnSpPr>
        <xdr:cNvPr id="84" name="直線コネクタ 83">
          <a:extLst>
            <a:ext uri="{FF2B5EF4-FFF2-40B4-BE49-F238E27FC236}">
              <a16:creationId xmlns:a16="http://schemas.microsoft.com/office/drawing/2014/main" id="{48E48CC4-10FA-43B6-B4DC-8435198C5C11}"/>
            </a:ext>
          </a:extLst>
        </xdr:cNvPr>
        <xdr:cNvCxnSpPr/>
      </xdr:nvCxnSpPr>
      <xdr:spPr>
        <a:xfrm>
          <a:off x="3060700" y="5942457"/>
          <a:ext cx="7048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16129</xdr:rowOff>
    </xdr:from>
    <xdr:to>
      <xdr:col>11</xdr:col>
      <xdr:colOff>187325</xdr:colOff>
      <xdr:row>31</xdr:row>
      <xdr:rowOff>117729</xdr:rowOff>
    </xdr:to>
    <xdr:sp macro="" textlink="">
      <xdr:nvSpPr>
        <xdr:cNvPr id="85" name="楕円 84">
          <a:extLst>
            <a:ext uri="{FF2B5EF4-FFF2-40B4-BE49-F238E27FC236}">
              <a16:creationId xmlns:a16="http://schemas.microsoft.com/office/drawing/2014/main" id="{36F7D494-C3DD-4D5C-ACA4-1BD5949514C3}"/>
            </a:ext>
          </a:extLst>
        </xdr:cNvPr>
        <xdr:cNvSpPr/>
      </xdr:nvSpPr>
      <xdr:spPr>
        <a:xfrm>
          <a:off x="2305050" y="585495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66929</xdr:rowOff>
    </xdr:from>
    <xdr:to>
      <xdr:col>15</xdr:col>
      <xdr:colOff>136525</xdr:colOff>
      <xdr:row>31</xdr:row>
      <xdr:rowOff>103632</xdr:rowOff>
    </xdr:to>
    <xdr:cxnSp macro="">
      <xdr:nvCxnSpPr>
        <xdr:cNvPr id="86" name="直線コネクタ 85">
          <a:extLst>
            <a:ext uri="{FF2B5EF4-FFF2-40B4-BE49-F238E27FC236}">
              <a16:creationId xmlns:a16="http://schemas.microsoft.com/office/drawing/2014/main" id="{21EF0204-DCDB-4F93-A37C-B40776BD4F23}"/>
            </a:ext>
          </a:extLst>
        </xdr:cNvPr>
        <xdr:cNvCxnSpPr/>
      </xdr:nvCxnSpPr>
      <xdr:spPr>
        <a:xfrm>
          <a:off x="2355850" y="5905754"/>
          <a:ext cx="70485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144399</xdr:rowOff>
    </xdr:from>
    <xdr:to>
      <xdr:col>7</xdr:col>
      <xdr:colOff>187325</xdr:colOff>
      <xdr:row>31</xdr:row>
      <xdr:rowOff>74549</xdr:rowOff>
    </xdr:to>
    <xdr:sp macro="" textlink="">
      <xdr:nvSpPr>
        <xdr:cNvPr id="87" name="楕円 86">
          <a:extLst>
            <a:ext uri="{FF2B5EF4-FFF2-40B4-BE49-F238E27FC236}">
              <a16:creationId xmlns:a16="http://schemas.microsoft.com/office/drawing/2014/main" id="{35A1C110-0A7A-4F57-AEC9-C5BFC2847E6E}"/>
            </a:ext>
          </a:extLst>
        </xdr:cNvPr>
        <xdr:cNvSpPr/>
      </xdr:nvSpPr>
      <xdr:spPr>
        <a:xfrm>
          <a:off x="1600200" y="5821299"/>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23749</xdr:rowOff>
    </xdr:from>
    <xdr:to>
      <xdr:col>11</xdr:col>
      <xdr:colOff>136525</xdr:colOff>
      <xdr:row>31</xdr:row>
      <xdr:rowOff>66929</xdr:rowOff>
    </xdr:to>
    <xdr:cxnSp macro="">
      <xdr:nvCxnSpPr>
        <xdr:cNvPr id="88" name="直線コネクタ 87">
          <a:extLst>
            <a:ext uri="{FF2B5EF4-FFF2-40B4-BE49-F238E27FC236}">
              <a16:creationId xmlns:a16="http://schemas.microsoft.com/office/drawing/2014/main" id="{D928914A-CD06-4BAB-A7BC-9C4588835BB9}"/>
            </a:ext>
          </a:extLst>
        </xdr:cNvPr>
        <xdr:cNvCxnSpPr/>
      </xdr:nvCxnSpPr>
      <xdr:spPr>
        <a:xfrm>
          <a:off x="1651000" y="5862574"/>
          <a:ext cx="7048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89" name="n_1aveValue有形固定資産減価償却率">
          <a:extLst>
            <a:ext uri="{FF2B5EF4-FFF2-40B4-BE49-F238E27FC236}">
              <a16:creationId xmlns:a16="http://schemas.microsoft.com/office/drawing/2014/main" id="{1D3F518E-0750-4198-A257-DD4D1CC691A6}"/>
            </a:ext>
          </a:extLst>
        </xdr:cNvPr>
        <xdr:cNvSpPr txBox="1"/>
      </xdr:nvSpPr>
      <xdr:spPr>
        <a:xfrm>
          <a:off x="3564582"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92854</xdr:rowOff>
    </xdr:from>
    <xdr:ext cx="405111" cy="259045"/>
    <xdr:sp macro="" textlink="">
      <xdr:nvSpPr>
        <xdr:cNvPr id="90" name="n_2aveValue有形固定資産減価償却率">
          <a:extLst>
            <a:ext uri="{FF2B5EF4-FFF2-40B4-BE49-F238E27FC236}">
              <a16:creationId xmlns:a16="http://schemas.microsoft.com/office/drawing/2014/main" id="{806659ED-C682-4467-ADF5-6BCBB1B99C1D}"/>
            </a:ext>
          </a:extLst>
        </xdr:cNvPr>
        <xdr:cNvSpPr txBox="1"/>
      </xdr:nvSpPr>
      <xdr:spPr>
        <a:xfrm>
          <a:off x="2872432" y="6093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71264</xdr:rowOff>
    </xdr:from>
    <xdr:ext cx="405111" cy="259045"/>
    <xdr:sp macro="" textlink="">
      <xdr:nvSpPr>
        <xdr:cNvPr id="91" name="n_3aveValue有形固定資産減価償却率">
          <a:extLst>
            <a:ext uri="{FF2B5EF4-FFF2-40B4-BE49-F238E27FC236}">
              <a16:creationId xmlns:a16="http://schemas.microsoft.com/office/drawing/2014/main" id="{8517811C-B4B2-4B9B-A8D9-0FC6EABE1731}"/>
            </a:ext>
          </a:extLst>
        </xdr:cNvPr>
        <xdr:cNvSpPr txBox="1"/>
      </xdr:nvSpPr>
      <xdr:spPr>
        <a:xfrm>
          <a:off x="2167582" y="607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69105</xdr:rowOff>
    </xdr:from>
    <xdr:ext cx="405111" cy="259045"/>
    <xdr:sp macro="" textlink="">
      <xdr:nvSpPr>
        <xdr:cNvPr id="92" name="n_4aveValue有形固定資産減価償却率">
          <a:extLst>
            <a:ext uri="{FF2B5EF4-FFF2-40B4-BE49-F238E27FC236}">
              <a16:creationId xmlns:a16="http://schemas.microsoft.com/office/drawing/2014/main" id="{B9C906A7-A110-4B6A-A778-1759E45E0738}"/>
            </a:ext>
          </a:extLst>
        </xdr:cNvPr>
        <xdr:cNvSpPr txBox="1"/>
      </xdr:nvSpPr>
      <xdr:spPr>
        <a:xfrm>
          <a:off x="1462732" y="6069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38371</xdr:rowOff>
    </xdr:from>
    <xdr:ext cx="405111" cy="259045"/>
    <xdr:sp macro="" textlink="">
      <xdr:nvSpPr>
        <xdr:cNvPr id="93" name="n_1mainValue有形固定資産減価償却率">
          <a:extLst>
            <a:ext uri="{FF2B5EF4-FFF2-40B4-BE49-F238E27FC236}">
              <a16:creationId xmlns:a16="http://schemas.microsoft.com/office/drawing/2014/main" id="{B4869C05-D285-4C3E-967B-5BC5106A32FC}"/>
            </a:ext>
          </a:extLst>
        </xdr:cNvPr>
        <xdr:cNvSpPr txBox="1"/>
      </xdr:nvSpPr>
      <xdr:spPr>
        <a:xfrm>
          <a:off x="3564582" y="57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170959</xdr:rowOff>
    </xdr:from>
    <xdr:ext cx="405111" cy="259045"/>
    <xdr:sp macro="" textlink="">
      <xdr:nvSpPr>
        <xdr:cNvPr id="94" name="n_2mainValue有形固定資産減価償却率">
          <a:extLst>
            <a:ext uri="{FF2B5EF4-FFF2-40B4-BE49-F238E27FC236}">
              <a16:creationId xmlns:a16="http://schemas.microsoft.com/office/drawing/2014/main" id="{FD99FBF2-202A-4EA5-972C-CEBFC8619315}"/>
            </a:ext>
          </a:extLst>
        </xdr:cNvPr>
        <xdr:cNvSpPr txBox="1"/>
      </xdr:nvSpPr>
      <xdr:spPr>
        <a:xfrm>
          <a:off x="2872432" y="56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134256</xdr:rowOff>
    </xdr:from>
    <xdr:ext cx="405111" cy="259045"/>
    <xdr:sp macro="" textlink="">
      <xdr:nvSpPr>
        <xdr:cNvPr id="95" name="n_3mainValue有形固定資産減価償却率">
          <a:extLst>
            <a:ext uri="{FF2B5EF4-FFF2-40B4-BE49-F238E27FC236}">
              <a16:creationId xmlns:a16="http://schemas.microsoft.com/office/drawing/2014/main" id="{5B10020C-36E4-4A07-847D-DC2CA4848B4C}"/>
            </a:ext>
          </a:extLst>
        </xdr:cNvPr>
        <xdr:cNvSpPr txBox="1"/>
      </xdr:nvSpPr>
      <xdr:spPr>
        <a:xfrm>
          <a:off x="2167582" y="5649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91076</xdr:rowOff>
    </xdr:from>
    <xdr:ext cx="405111" cy="259045"/>
    <xdr:sp macro="" textlink="">
      <xdr:nvSpPr>
        <xdr:cNvPr id="96" name="n_4mainValue有形固定資産減価償却率">
          <a:extLst>
            <a:ext uri="{FF2B5EF4-FFF2-40B4-BE49-F238E27FC236}">
              <a16:creationId xmlns:a16="http://schemas.microsoft.com/office/drawing/2014/main" id="{AD0F4A35-20D4-496E-96A2-6C696EC2CA23}"/>
            </a:ext>
          </a:extLst>
        </xdr:cNvPr>
        <xdr:cNvSpPr txBox="1"/>
      </xdr:nvSpPr>
      <xdr:spPr>
        <a:xfrm>
          <a:off x="1462732" y="560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F6810B13-416D-478B-89F7-D77BD8864E8D}"/>
            </a:ext>
          </a:extLst>
        </xdr:cNvPr>
        <xdr:cNvSpPr/>
      </xdr:nvSpPr>
      <xdr:spPr>
        <a:xfrm>
          <a:off x="10474325" y="4092575"/>
          <a:ext cx="3913188"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4998C474-C810-4AC6-98E7-31EE4F46EF9F}"/>
            </a:ext>
          </a:extLst>
        </xdr:cNvPr>
        <xdr:cNvSpPr/>
      </xdr:nvSpPr>
      <xdr:spPr>
        <a:xfrm>
          <a:off x="11458843" y="446271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59577E8-FC77-4E3F-8C09-1B3DF4F2BC35}"/>
            </a:ext>
          </a:extLst>
        </xdr:cNvPr>
        <xdr:cNvSpPr/>
      </xdr:nvSpPr>
      <xdr:spPr>
        <a:xfrm>
          <a:off x="12794203" y="444604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70427E8-FAA5-41ED-BAF6-3F28D332306C}"/>
            </a:ext>
          </a:extLst>
        </xdr:cNvPr>
        <xdr:cNvSpPr/>
      </xdr:nvSpPr>
      <xdr:spPr>
        <a:xfrm>
          <a:off x="143510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7B10615-1EE6-4565-B436-64F6AE4CE939}"/>
            </a:ext>
          </a:extLst>
        </xdr:cNvPr>
        <xdr:cNvSpPr/>
      </xdr:nvSpPr>
      <xdr:spPr>
        <a:xfrm>
          <a:off x="143510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499E1658-0E18-45DD-899A-64673526023C}"/>
            </a:ext>
          </a:extLst>
        </xdr:cNvPr>
        <xdr:cNvSpPr/>
      </xdr:nvSpPr>
      <xdr:spPr>
        <a:xfrm>
          <a:off x="15760700"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8484CD6A-B94B-44F5-B95D-030ED8B268A2}"/>
            </a:ext>
          </a:extLst>
        </xdr:cNvPr>
        <xdr:cNvSpPr/>
      </xdr:nvSpPr>
      <xdr:spPr>
        <a:xfrm>
          <a:off x="15760700"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8CB6548-632E-4352-AE28-D0FD740D7548}"/>
            </a:ext>
          </a:extLst>
        </xdr:cNvPr>
        <xdr:cNvSpPr/>
      </xdr:nvSpPr>
      <xdr:spPr>
        <a:xfrm>
          <a:off x="17283113" y="4219575"/>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D2221F5-A1D7-4968-B935-FBDBC4E18410}"/>
            </a:ext>
          </a:extLst>
        </xdr:cNvPr>
        <xdr:cNvSpPr/>
      </xdr:nvSpPr>
      <xdr:spPr>
        <a:xfrm>
          <a:off x="17283113" y="441007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80517C7-1C03-4637-B521-E2AE8242572B}"/>
            </a:ext>
          </a:extLst>
        </xdr:cNvPr>
        <xdr:cNvSpPr/>
      </xdr:nvSpPr>
      <xdr:spPr>
        <a:xfrm>
          <a:off x="10474325" y="477202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DE2DE09-0884-4209-A8C9-A67DED43596F}"/>
            </a:ext>
          </a:extLst>
        </xdr:cNvPr>
        <xdr:cNvSpPr/>
      </xdr:nvSpPr>
      <xdr:spPr>
        <a:xfrm>
          <a:off x="14639925" y="477202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2D906A9-6828-4520-A76A-8969B10CDAA7}"/>
            </a:ext>
          </a:extLst>
        </xdr:cNvPr>
        <xdr:cNvSpPr/>
      </xdr:nvSpPr>
      <xdr:spPr>
        <a:xfrm>
          <a:off x="14639925" y="483552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5C23F41-5574-48B9-B417-55B8B03C3B4E}"/>
            </a:ext>
          </a:extLst>
        </xdr:cNvPr>
        <xdr:cNvSpPr txBox="1"/>
      </xdr:nvSpPr>
      <xdr:spPr>
        <a:xfrm>
          <a:off x="14716125" y="504507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類似団体内平均値を上回っているが、新潟県平均を下回っている。将来負担比率は減少傾向にあるが、今後大規模な事業が行われることも予想されるため、大きな将来負担とならないよう取り組んでいく。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59BB26C-12B6-4AA3-B0F8-42FC172F315A}"/>
            </a:ext>
          </a:extLst>
        </xdr:cNvPr>
        <xdr:cNvSpPr txBox="1"/>
      </xdr:nvSpPr>
      <xdr:spPr>
        <a:xfrm>
          <a:off x="10436225" y="4591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420ED11E-1306-4176-8C13-0DF4B88C6959}"/>
            </a:ext>
          </a:extLst>
        </xdr:cNvPr>
        <xdr:cNvCxnSpPr/>
      </xdr:nvCxnSpPr>
      <xdr:spPr>
        <a:xfrm>
          <a:off x="10474325" y="681196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E51B032-156D-453A-A4C0-EFFBBDBC2996}"/>
            </a:ext>
          </a:extLst>
        </xdr:cNvPr>
        <xdr:cNvSpPr txBox="1"/>
      </xdr:nvSpPr>
      <xdr:spPr>
        <a:xfrm>
          <a:off x="9970864"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5F71507A-4D36-4077-95CF-A7F8D201CF54}"/>
            </a:ext>
          </a:extLst>
        </xdr:cNvPr>
        <xdr:cNvCxnSpPr/>
      </xdr:nvCxnSpPr>
      <xdr:spPr>
        <a:xfrm>
          <a:off x="10474325" y="651782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13FAB951-38B4-4617-A797-5329DCACE56C}"/>
            </a:ext>
          </a:extLst>
        </xdr:cNvPr>
        <xdr:cNvSpPr txBox="1"/>
      </xdr:nvSpPr>
      <xdr:spPr>
        <a:xfrm>
          <a:off x="9970864" y="64335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E0F35DF7-5015-4B95-9C1C-23762BC0E888}"/>
            </a:ext>
          </a:extLst>
        </xdr:cNvPr>
        <xdr:cNvCxnSpPr/>
      </xdr:nvCxnSpPr>
      <xdr:spPr>
        <a:xfrm>
          <a:off x="10474325" y="622844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969C7827-D578-46A9-A0AE-7619A360026C}"/>
            </a:ext>
          </a:extLst>
        </xdr:cNvPr>
        <xdr:cNvSpPr txBox="1"/>
      </xdr:nvSpPr>
      <xdr:spPr>
        <a:xfrm>
          <a:off x="10028711" y="61441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9559418-CF3F-4F93-99E5-6E77A0BCECBB}"/>
            </a:ext>
          </a:extLst>
        </xdr:cNvPr>
        <xdr:cNvCxnSpPr/>
      </xdr:nvCxnSpPr>
      <xdr:spPr>
        <a:xfrm>
          <a:off x="10474325" y="5939064"/>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F8326FDA-C2F8-49E6-97A9-D3B7AAB64E92}"/>
            </a:ext>
          </a:extLst>
        </xdr:cNvPr>
        <xdr:cNvSpPr txBox="1"/>
      </xdr:nvSpPr>
      <xdr:spPr>
        <a:xfrm>
          <a:off x="10028711" y="584526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5BE8E5F-7BE4-4D9D-9C66-2E90CFC3EC02}"/>
            </a:ext>
          </a:extLst>
        </xdr:cNvPr>
        <xdr:cNvCxnSpPr/>
      </xdr:nvCxnSpPr>
      <xdr:spPr>
        <a:xfrm>
          <a:off x="10474325" y="5649686"/>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A76DA772-91CA-4277-BD8E-A8EF507DE2AC}"/>
            </a:ext>
          </a:extLst>
        </xdr:cNvPr>
        <xdr:cNvSpPr txBox="1"/>
      </xdr:nvSpPr>
      <xdr:spPr>
        <a:xfrm>
          <a:off x="10028711" y="55558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1F922E8E-C971-469D-8164-779DEEEA471F}"/>
            </a:ext>
          </a:extLst>
        </xdr:cNvPr>
        <xdr:cNvCxnSpPr/>
      </xdr:nvCxnSpPr>
      <xdr:spPr>
        <a:xfrm>
          <a:off x="10474325" y="535078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D71F53B3-6905-45AE-8BF1-D8B159556490}"/>
            </a:ext>
          </a:extLst>
        </xdr:cNvPr>
        <xdr:cNvSpPr txBox="1"/>
      </xdr:nvSpPr>
      <xdr:spPr>
        <a:xfrm>
          <a:off x="10028711" y="5266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B4A41771-6D22-40FE-9A97-32386C0F3FE8}"/>
            </a:ext>
          </a:extLst>
        </xdr:cNvPr>
        <xdr:cNvCxnSpPr/>
      </xdr:nvCxnSpPr>
      <xdr:spPr>
        <a:xfrm>
          <a:off x="10474325" y="5061403"/>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4E627B9B-99B1-4287-A112-3EA26FCE6EB6}"/>
            </a:ext>
          </a:extLst>
        </xdr:cNvPr>
        <xdr:cNvSpPr txBox="1"/>
      </xdr:nvSpPr>
      <xdr:spPr>
        <a:xfrm>
          <a:off x="10131303" y="49771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C2679E0-688A-4A0C-A501-DC75F3EEF3EA}"/>
            </a:ext>
          </a:extLst>
        </xdr:cNvPr>
        <xdr:cNvCxnSpPr/>
      </xdr:nvCxnSpPr>
      <xdr:spPr>
        <a:xfrm>
          <a:off x="10474325" y="47720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C9C02A6-4E8C-483C-85A1-A68D0D0FB726}"/>
            </a:ext>
          </a:extLst>
        </xdr:cNvPr>
        <xdr:cNvSpPr/>
      </xdr:nvSpPr>
      <xdr:spPr>
        <a:xfrm>
          <a:off x="10474325" y="477202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a:extLst>
            <a:ext uri="{FF2B5EF4-FFF2-40B4-BE49-F238E27FC236}">
              <a16:creationId xmlns:a16="http://schemas.microsoft.com/office/drawing/2014/main" id="{FD740215-C347-41D5-995B-DF7DABA85D6E}"/>
            </a:ext>
          </a:extLst>
        </xdr:cNvPr>
        <xdr:cNvCxnSpPr/>
      </xdr:nvCxnSpPr>
      <xdr:spPr>
        <a:xfrm flipV="1">
          <a:off x="13693458" y="5061403"/>
          <a:ext cx="1269" cy="131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a:extLst>
            <a:ext uri="{FF2B5EF4-FFF2-40B4-BE49-F238E27FC236}">
              <a16:creationId xmlns:a16="http://schemas.microsoft.com/office/drawing/2014/main" id="{A2792881-69B0-4BA2-92C6-165A6D12FEEC}"/>
            </a:ext>
          </a:extLst>
        </xdr:cNvPr>
        <xdr:cNvSpPr txBox="1"/>
      </xdr:nvSpPr>
      <xdr:spPr>
        <a:xfrm>
          <a:off x="13746163" y="638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a:extLst>
            <a:ext uri="{FF2B5EF4-FFF2-40B4-BE49-F238E27FC236}">
              <a16:creationId xmlns:a16="http://schemas.microsoft.com/office/drawing/2014/main" id="{BFA184D3-3043-494C-87D9-82AE38698D70}"/>
            </a:ext>
          </a:extLst>
        </xdr:cNvPr>
        <xdr:cNvCxnSpPr/>
      </xdr:nvCxnSpPr>
      <xdr:spPr>
        <a:xfrm>
          <a:off x="13620750" y="637621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8D3E1405-5E62-47FA-B6A1-72EB29ED4FB0}"/>
            </a:ext>
          </a:extLst>
        </xdr:cNvPr>
        <xdr:cNvSpPr txBox="1"/>
      </xdr:nvSpPr>
      <xdr:spPr>
        <a:xfrm>
          <a:off x="13746163" y="4855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D232A697-0A8A-426F-A851-BD425475B0B4}"/>
            </a:ext>
          </a:extLst>
        </xdr:cNvPr>
        <xdr:cNvCxnSpPr/>
      </xdr:nvCxnSpPr>
      <xdr:spPr>
        <a:xfrm>
          <a:off x="13620750" y="50614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a:extLst>
            <a:ext uri="{FF2B5EF4-FFF2-40B4-BE49-F238E27FC236}">
              <a16:creationId xmlns:a16="http://schemas.microsoft.com/office/drawing/2014/main" id="{8908EF5A-8CFF-41EF-A20C-6F747CE0EE3C}"/>
            </a:ext>
          </a:extLst>
        </xdr:cNvPr>
        <xdr:cNvSpPr txBox="1"/>
      </xdr:nvSpPr>
      <xdr:spPr>
        <a:xfrm>
          <a:off x="13746163" y="5351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a:extLst>
            <a:ext uri="{FF2B5EF4-FFF2-40B4-BE49-F238E27FC236}">
              <a16:creationId xmlns:a16="http://schemas.microsoft.com/office/drawing/2014/main" id="{A75C4D05-9070-49FD-811A-4E9F79F4CD8A}"/>
            </a:ext>
          </a:extLst>
        </xdr:cNvPr>
        <xdr:cNvSpPr/>
      </xdr:nvSpPr>
      <xdr:spPr>
        <a:xfrm>
          <a:off x="13658850" y="5490283"/>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a:extLst>
            <a:ext uri="{FF2B5EF4-FFF2-40B4-BE49-F238E27FC236}">
              <a16:creationId xmlns:a16="http://schemas.microsoft.com/office/drawing/2014/main" id="{BE54A687-A319-49AE-94A9-F23E5AFA6097}"/>
            </a:ext>
          </a:extLst>
        </xdr:cNvPr>
        <xdr:cNvSpPr/>
      </xdr:nvSpPr>
      <xdr:spPr>
        <a:xfrm>
          <a:off x="12990513" y="560227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76118</xdr:rowOff>
    </xdr:from>
    <xdr:to>
      <xdr:col>68</xdr:col>
      <xdr:colOff>123825</xdr:colOff>
      <xdr:row>32</xdr:row>
      <xdr:rowOff>6268</xdr:rowOff>
    </xdr:to>
    <xdr:sp macro="" textlink="">
      <xdr:nvSpPr>
        <xdr:cNvPr id="135" name="フローチャート: 判断 134">
          <a:extLst>
            <a:ext uri="{FF2B5EF4-FFF2-40B4-BE49-F238E27FC236}">
              <a16:creationId xmlns:a16="http://schemas.microsoft.com/office/drawing/2014/main" id="{7D1FC056-D338-4BE7-A42C-7CC663816F42}"/>
            </a:ext>
          </a:extLst>
        </xdr:cNvPr>
        <xdr:cNvSpPr/>
      </xdr:nvSpPr>
      <xdr:spPr>
        <a:xfrm>
          <a:off x="12285663" y="59149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74422</xdr:rowOff>
    </xdr:from>
    <xdr:to>
      <xdr:col>64</xdr:col>
      <xdr:colOff>123825</xdr:colOff>
      <xdr:row>32</xdr:row>
      <xdr:rowOff>4572</xdr:rowOff>
    </xdr:to>
    <xdr:sp macro="" textlink="">
      <xdr:nvSpPr>
        <xdr:cNvPr id="136" name="フローチャート: 判断 135">
          <a:extLst>
            <a:ext uri="{FF2B5EF4-FFF2-40B4-BE49-F238E27FC236}">
              <a16:creationId xmlns:a16="http://schemas.microsoft.com/office/drawing/2014/main" id="{D556471A-8953-4ADB-8968-094EF1518DE9}"/>
            </a:ext>
          </a:extLst>
        </xdr:cNvPr>
        <xdr:cNvSpPr/>
      </xdr:nvSpPr>
      <xdr:spPr>
        <a:xfrm>
          <a:off x="11580813" y="591324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61931</xdr:rowOff>
    </xdr:from>
    <xdr:to>
      <xdr:col>60</xdr:col>
      <xdr:colOff>123825</xdr:colOff>
      <xdr:row>31</xdr:row>
      <xdr:rowOff>163531</xdr:rowOff>
    </xdr:to>
    <xdr:sp macro="" textlink="">
      <xdr:nvSpPr>
        <xdr:cNvPr id="137" name="フローチャート: 判断 136">
          <a:extLst>
            <a:ext uri="{FF2B5EF4-FFF2-40B4-BE49-F238E27FC236}">
              <a16:creationId xmlns:a16="http://schemas.microsoft.com/office/drawing/2014/main" id="{941DB755-D84E-4A00-ACDE-B1F8DA887CBE}"/>
            </a:ext>
          </a:extLst>
        </xdr:cNvPr>
        <xdr:cNvSpPr/>
      </xdr:nvSpPr>
      <xdr:spPr>
        <a:xfrm>
          <a:off x="10875963" y="590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21B045D-2B4B-41E4-BB42-8DB375D05D7E}"/>
            </a:ext>
          </a:extLst>
        </xdr:cNvPr>
        <xdr:cNvSpPr txBox="1"/>
      </xdr:nvSpPr>
      <xdr:spPr>
        <a:xfrm>
          <a:off x="135318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37B1954-466B-4FA6-A7CD-1860F00B65F3}"/>
            </a:ext>
          </a:extLst>
        </xdr:cNvPr>
        <xdr:cNvSpPr txBox="1"/>
      </xdr:nvSpPr>
      <xdr:spPr>
        <a:xfrm>
          <a:off x="128778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63B5486-C52A-42B1-902C-8302EC5E63D5}"/>
            </a:ext>
          </a:extLst>
        </xdr:cNvPr>
        <xdr:cNvSpPr txBox="1"/>
      </xdr:nvSpPr>
      <xdr:spPr>
        <a:xfrm>
          <a:off x="121729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F8CDA28-85E1-489F-89A5-A6F2AE19DE98}"/>
            </a:ext>
          </a:extLst>
        </xdr:cNvPr>
        <xdr:cNvSpPr txBox="1"/>
      </xdr:nvSpPr>
      <xdr:spPr>
        <a:xfrm>
          <a:off x="1146810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112C3D6-40E8-4335-AAC2-D85F1CD4DF93}"/>
            </a:ext>
          </a:extLst>
        </xdr:cNvPr>
        <xdr:cNvSpPr txBox="1"/>
      </xdr:nvSpPr>
      <xdr:spPr>
        <a:xfrm>
          <a:off x="10763250" y="68530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157589</xdr:rowOff>
    </xdr:from>
    <xdr:to>
      <xdr:col>76</xdr:col>
      <xdr:colOff>73025</xdr:colOff>
      <xdr:row>29</xdr:row>
      <xdr:rowOff>87739</xdr:rowOff>
    </xdr:to>
    <xdr:sp macro="" textlink="">
      <xdr:nvSpPr>
        <xdr:cNvPr id="143" name="楕円 142">
          <a:extLst>
            <a:ext uri="{FF2B5EF4-FFF2-40B4-BE49-F238E27FC236}">
              <a16:creationId xmlns:a16="http://schemas.microsoft.com/office/drawing/2014/main" id="{9442D1BF-39B0-4045-8FF9-C796025A5087}"/>
            </a:ext>
          </a:extLst>
        </xdr:cNvPr>
        <xdr:cNvSpPr/>
      </xdr:nvSpPr>
      <xdr:spPr>
        <a:xfrm>
          <a:off x="13658850" y="551063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136016</xdr:rowOff>
    </xdr:from>
    <xdr:ext cx="469744" cy="259045"/>
    <xdr:sp macro="" textlink="">
      <xdr:nvSpPr>
        <xdr:cNvPr id="144" name="債務償還比率該当値テキスト">
          <a:extLst>
            <a:ext uri="{FF2B5EF4-FFF2-40B4-BE49-F238E27FC236}">
              <a16:creationId xmlns:a16="http://schemas.microsoft.com/office/drawing/2014/main" id="{F6A7AA94-EB9C-4551-8F09-F8D048C899FC}"/>
            </a:ext>
          </a:extLst>
        </xdr:cNvPr>
        <xdr:cNvSpPr txBox="1"/>
      </xdr:nvSpPr>
      <xdr:spPr>
        <a:xfrm>
          <a:off x="13746163" y="54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20565</xdr:rowOff>
    </xdr:from>
    <xdr:to>
      <xdr:col>72</xdr:col>
      <xdr:colOff>123825</xdr:colOff>
      <xdr:row>30</xdr:row>
      <xdr:rowOff>122165</xdr:rowOff>
    </xdr:to>
    <xdr:sp macro="" textlink="">
      <xdr:nvSpPr>
        <xdr:cNvPr id="145" name="楕円 144">
          <a:extLst>
            <a:ext uri="{FF2B5EF4-FFF2-40B4-BE49-F238E27FC236}">
              <a16:creationId xmlns:a16="http://schemas.microsoft.com/office/drawing/2014/main" id="{EF95DB2D-14E2-42A0-8DC7-E04B0F4F63D3}"/>
            </a:ext>
          </a:extLst>
        </xdr:cNvPr>
        <xdr:cNvSpPr/>
      </xdr:nvSpPr>
      <xdr:spPr>
        <a:xfrm>
          <a:off x="12990513" y="56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36939</xdr:rowOff>
    </xdr:from>
    <xdr:to>
      <xdr:col>76</xdr:col>
      <xdr:colOff>22225</xdr:colOff>
      <xdr:row>30</xdr:row>
      <xdr:rowOff>71365</xdr:rowOff>
    </xdr:to>
    <xdr:cxnSp macro="">
      <xdr:nvCxnSpPr>
        <xdr:cNvPr id="146" name="直線コネクタ 145">
          <a:extLst>
            <a:ext uri="{FF2B5EF4-FFF2-40B4-BE49-F238E27FC236}">
              <a16:creationId xmlns:a16="http://schemas.microsoft.com/office/drawing/2014/main" id="{0C447555-F2E6-438E-8466-ED4A4172AE57}"/>
            </a:ext>
          </a:extLst>
        </xdr:cNvPr>
        <xdr:cNvCxnSpPr/>
      </xdr:nvCxnSpPr>
      <xdr:spPr>
        <a:xfrm flipV="1">
          <a:off x="13041313" y="5551914"/>
          <a:ext cx="654050" cy="19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79321</xdr:rowOff>
    </xdr:from>
    <xdr:to>
      <xdr:col>68</xdr:col>
      <xdr:colOff>123825</xdr:colOff>
      <xdr:row>31</xdr:row>
      <xdr:rowOff>9471</xdr:rowOff>
    </xdr:to>
    <xdr:sp macro="" textlink="">
      <xdr:nvSpPr>
        <xdr:cNvPr id="147" name="楕円 146">
          <a:extLst>
            <a:ext uri="{FF2B5EF4-FFF2-40B4-BE49-F238E27FC236}">
              <a16:creationId xmlns:a16="http://schemas.microsoft.com/office/drawing/2014/main" id="{40829938-2055-43AE-854E-A1DCFD06781D}"/>
            </a:ext>
          </a:extLst>
        </xdr:cNvPr>
        <xdr:cNvSpPr/>
      </xdr:nvSpPr>
      <xdr:spPr>
        <a:xfrm>
          <a:off x="12285663" y="575622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71365</xdr:rowOff>
    </xdr:from>
    <xdr:to>
      <xdr:col>72</xdr:col>
      <xdr:colOff>73025</xdr:colOff>
      <xdr:row>30</xdr:row>
      <xdr:rowOff>130121</xdr:rowOff>
    </xdr:to>
    <xdr:cxnSp macro="">
      <xdr:nvCxnSpPr>
        <xdr:cNvPr id="148" name="直線コネクタ 147">
          <a:extLst>
            <a:ext uri="{FF2B5EF4-FFF2-40B4-BE49-F238E27FC236}">
              <a16:creationId xmlns:a16="http://schemas.microsoft.com/office/drawing/2014/main" id="{2DE55EB0-595F-4AED-8163-0EA3F26EBA64}"/>
            </a:ext>
          </a:extLst>
        </xdr:cNvPr>
        <xdr:cNvCxnSpPr/>
      </xdr:nvCxnSpPr>
      <xdr:spPr>
        <a:xfrm flipV="1">
          <a:off x="12336463" y="5748265"/>
          <a:ext cx="704850" cy="5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144435</xdr:rowOff>
    </xdr:from>
    <xdr:to>
      <xdr:col>64</xdr:col>
      <xdr:colOff>123825</xdr:colOff>
      <xdr:row>32</xdr:row>
      <xdr:rowOff>74585</xdr:rowOff>
    </xdr:to>
    <xdr:sp macro="" textlink="">
      <xdr:nvSpPr>
        <xdr:cNvPr id="149" name="楕円 148">
          <a:extLst>
            <a:ext uri="{FF2B5EF4-FFF2-40B4-BE49-F238E27FC236}">
              <a16:creationId xmlns:a16="http://schemas.microsoft.com/office/drawing/2014/main" id="{2A1AC779-E969-45D7-BF80-0128F9A0EB96}"/>
            </a:ext>
          </a:extLst>
        </xdr:cNvPr>
        <xdr:cNvSpPr/>
      </xdr:nvSpPr>
      <xdr:spPr>
        <a:xfrm>
          <a:off x="11580813" y="59832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130121</xdr:rowOff>
    </xdr:from>
    <xdr:to>
      <xdr:col>68</xdr:col>
      <xdr:colOff>73025</xdr:colOff>
      <xdr:row>32</xdr:row>
      <xdr:rowOff>23785</xdr:rowOff>
    </xdr:to>
    <xdr:cxnSp macro="">
      <xdr:nvCxnSpPr>
        <xdr:cNvPr id="150" name="直線コネクタ 149">
          <a:extLst>
            <a:ext uri="{FF2B5EF4-FFF2-40B4-BE49-F238E27FC236}">
              <a16:creationId xmlns:a16="http://schemas.microsoft.com/office/drawing/2014/main" id="{EB0F2F41-76B5-4006-8C9C-8C9841DF7E0A}"/>
            </a:ext>
          </a:extLst>
        </xdr:cNvPr>
        <xdr:cNvCxnSpPr/>
      </xdr:nvCxnSpPr>
      <xdr:spPr>
        <a:xfrm flipV="1">
          <a:off x="11631613" y="5807021"/>
          <a:ext cx="704850" cy="2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33864</xdr:rowOff>
    </xdr:from>
    <xdr:to>
      <xdr:col>60</xdr:col>
      <xdr:colOff>123825</xdr:colOff>
      <xdr:row>31</xdr:row>
      <xdr:rowOff>135464</xdr:rowOff>
    </xdr:to>
    <xdr:sp macro="" textlink="">
      <xdr:nvSpPr>
        <xdr:cNvPr id="151" name="楕円 150">
          <a:extLst>
            <a:ext uri="{FF2B5EF4-FFF2-40B4-BE49-F238E27FC236}">
              <a16:creationId xmlns:a16="http://schemas.microsoft.com/office/drawing/2014/main" id="{663FD2E7-5D7F-463E-8300-2E695AA87B6B}"/>
            </a:ext>
          </a:extLst>
        </xdr:cNvPr>
        <xdr:cNvSpPr/>
      </xdr:nvSpPr>
      <xdr:spPr>
        <a:xfrm>
          <a:off x="10875963" y="58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84664</xdr:rowOff>
    </xdr:from>
    <xdr:to>
      <xdr:col>64</xdr:col>
      <xdr:colOff>73025</xdr:colOff>
      <xdr:row>32</xdr:row>
      <xdr:rowOff>23785</xdr:rowOff>
    </xdr:to>
    <xdr:cxnSp macro="">
      <xdr:nvCxnSpPr>
        <xdr:cNvPr id="152" name="直線コネクタ 151">
          <a:extLst>
            <a:ext uri="{FF2B5EF4-FFF2-40B4-BE49-F238E27FC236}">
              <a16:creationId xmlns:a16="http://schemas.microsoft.com/office/drawing/2014/main" id="{938854A0-3EFD-467A-9140-0AE710CB71A5}"/>
            </a:ext>
          </a:extLst>
        </xdr:cNvPr>
        <xdr:cNvCxnSpPr/>
      </xdr:nvCxnSpPr>
      <xdr:spPr>
        <a:xfrm>
          <a:off x="10926763" y="5923489"/>
          <a:ext cx="704850" cy="10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a:extLst>
            <a:ext uri="{FF2B5EF4-FFF2-40B4-BE49-F238E27FC236}">
              <a16:creationId xmlns:a16="http://schemas.microsoft.com/office/drawing/2014/main" id="{C021F893-AE5A-42E4-B822-438300470584}"/>
            </a:ext>
          </a:extLst>
        </xdr:cNvPr>
        <xdr:cNvSpPr txBox="1"/>
      </xdr:nvSpPr>
      <xdr:spPr>
        <a:xfrm>
          <a:off x="12808027" y="538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168845</xdr:rowOff>
    </xdr:from>
    <xdr:ext cx="469744" cy="259045"/>
    <xdr:sp macro="" textlink="">
      <xdr:nvSpPr>
        <xdr:cNvPr id="154" name="n_2aveValue債務償還比率">
          <a:extLst>
            <a:ext uri="{FF2B5EF4-FFF2-40B4-BE49-F238E27FC236}">
              <a16:creationId xmlns:a16="http://schemas.microsoft.com/office/drawing/2014/main" id="{8EA9A42C-4B8E-440B-8C5E-2DBABAFF51B6}"/>
            </a:ext>
          </a:extLst>
        </xdr:cNvPr>
        <xdr:cNvSpPr txBox="1"/>
      </xdr:nvSpPr>
      <xdr:spPr>
        <a:xfrm>
          <a:off x="12115877" y="600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21099</xdr:rowOff>
    </xdr:from>
    <xdr:ext cx="469744" cy="259045"/>
    <xdr:sp macro="" textlink="">
      <xdr:nvSpPr>
        <xdr:cNvPr id="155" name="n_3aveValue債務償還比率">
          <a:extLst>
            <a:ext uri="{FF2B5EF4-FFF2-40B4-BE49-F238E27FC236}">
              <a16:creationId xmlns:a16="http://schemas.microsoft.com/office/drawing/2014/main" id="{5FA08F63-C73D-4BC3-924B-A3E451FDC6F7}"/>
            </a:ext>
          </a:extLst>
        </xdr:cNvPr>
        <xdr:cNvSpPr txBox="1"/>
      </xdr:nvSpPr>
      <xdr:spPr>
        <a:xfrm>
          <a:off x="11411027"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154658</xdr:rowOff>
    </xdr:from>
    <xdr:ext cx="469744" cy="259045"/>
    <xdr:sp macro="" textlink="">
      <xdr:nvSpPr>
        <xdr:cNvPr id="156" name="n_4aveValue債務償還比率">
          <a:extLst>
            <a:ext uri="{FF2B5EF4-FFF2-40B4-BE49-F238E27FC236}">
              <a16:creationId xmlns:a16="http://schemas.microsoft.com/office/drawing/2014/main" id="{BFECA502-931D-40D7-9041-3942F1A8E0F1}"/>
            </a:ext>
          </a:extLst>
        </xdr:cNvPr>
        <xdr:cNvSpPr txBox="1"/>
      </xdr:nvSpPr>
      <xdr:spPr>
        <a:xfrm>
          <a:off x="10706177" y="599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113292</xdr:rowOff>
    </xdr:from>
    <xdr:ext cx="469744" cy="259045"/>
    <xdr:sp macro="" textlink="">
      <xdr:nvSpPr>
        <xdr:cNvPr id="157" name="n_1mainValue債務償還比率">
          <a:extLst>
            <a:ext uri="{FF2B5EF4-FFF2-40B4-BE49-F238E27FC236}">
              <a16:creationId xmlns:a16="http://schemas.microsoft.com/office/drawing/2014/main" id="{CCC23FB2-D709-4D45-B79C-5B78D692004E}"/>
            </a:ext>
          </a:extLst>
        </xdr:cNvPr>
        <xdr:cNvSpPr txBox="1"/>
      </xdr:nvSpPr>
      <xdr:spPr>
        <a:xfrm>
          <a:off x="12808027" y="579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25998</xdr:rowOff>
    </xdr:from>
    <xdr:ext cx="469744" cy="259045"/>
    <xdr:sp macro="" textlink="">
      <xdr:nvSpPr>
        <xdr:cNvPr id="158" name="n_2mainValue債務償還比率">
          <a:extLst>
            <a:ext uri="{FF2B5EF4-FFF2-40B4-BE49-F238E27FC236}">
              <a16:creationId xmlns:a16="http://schemas.microsoft.com/office/drawing/2014/main" id="{CD239694-79AB-4612-BCB9-E2E18D00D66B}"/>
            </a:ext>
          </a:extLst>
        </xdr:cNvPr>
        <xdr:cNvSpPr txBox="1"/>
      </xdr:nvSpPr>
      <xdr:spPr>
        <a:xfrm>
          <a:off x="12115877" y="554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65712</xdr:rowOff>
    </xdr:from>
    <xdr:ext cx="469744" cy="259045"/>
    <xdr:sp macro="" textlink="">
      <xdr:nvSpPr>
        <xdr:cNvPr id="159" name="n_3mainValue債務償還比率">
          <a:extLst>
            <a:ext uri="{FF2B5EF4-FFF2-40B4-BE49-F238E27FC236}">
              <a16:creationId xmlns:a16="http://schemas.microsoft.com/office/drawing/2014/main" id="{B0F80627-4686-46FD-A56E-1F4F9204C6B0}"/>
            </a:ext>
          </a:extLst>
        </xdr:cNvPr>
        <xdr:cNvSpPr txBox="1"/>
      </xdr:nvSpPr>
      <xdr:spPr>
        <a:xfrm>
          <a:off x="11411027" y="606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151991</xdr:rowOff>
    </xdr:from>
    <xdr:ext cx="469744" cy="259045"/>
    <xdr:sp macro="" textlink="">
      <xdr:nvSpPr>
        <xdr:cNvPr id="160" name="n_4mainValue債務償還比率">
          <a:extLst>
            <a:ext uri="{FF2B5EF4-FFF2-40B4-BE49-F238E27FC236}">
              <a16:creationId xmlns:a16="http://schemas.microsoft.com/office/drawing/2014/main" id="{18707A1E-E11F-4AA7-9571-CFAA2898846E}"/>
            </a:ext>
          </a:extLst>
        </xdr:cNvPr>
        <xdr:cNvSpPr txBox="1"/>
      </xdr:nvSpPr>
      <xdr:spPr>
        <a:xfrm>
          <a:off x="10706177" y="566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0B710B0-7D7A-4645-B752-9B662BB05093}"/>
            </a:ext>
          </a:extLst>
        </xdr:cNvPr>
        <xdr:cNvSpPr/>
      </xdr:nvSpPr>
      <xdr:spPr>
        <a:xfrm>
          <a:off x="1184275" y="7653338"/>
          <a:ext cx="5462588"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775F5E2-F850-4646-8BFE-F3C40047693D}"/>
            </a:ext>
          </a:extLst>
        </xdr:cNvPr>
        <xdr:cNvSpPr/>
      </xdr:nvSpPr>
      <xdr:spPr>
        <a:xfrm>
          <a:off x="1184275" y="1126807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A082483-7389-4518-88D1-73C800221803}"/>
            </a:ext>
          </a:extLst>
        </xdr:cNvPr>
        <xdr:cNvSpPr txBox="1"/>
      </xdr:nvSpPr>
      <xdr:spPr>
        <a:xfrm>
          <a:off x="857250" y="789781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4989CB7-23C1-437E-9DD8-001674F95619}"/>
            </a:ext>
          </a:extLst>
        </xdr:cNvPr>
        <xdr:cNvSpPr txBox="1"/>
      </xdr:nvSpPr>
      <xdr:spPr>
        <a:xfrm>
          <a:off x="6470650" y="10431463"/>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47BA720-B973-4954-9B47-F2305A4C27E0}"/>
            </a:ext>
          </a:extLst>
        </xdr:cNvPr>
        <xdr:cNvSpPr txBox="1"/>
      </xdr:nvSpPr>
      <xdr:spPr>
        <a:xfrm>
          <a:off x="857250" y="114776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875DF13-173C-4580-B82B-E402A5DC0AD8}"/>
            </a:ext>
          </a:extLst>
        </xdr:cNvPr>
        <xdr:cNvSpPr txBox="1"/>
      </xdr:nvSpPr>
      <xdr:spPr>
        <a:xfrm>
          <a:off x="6470650" y="140811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87244AA-1633-420E-9502-8410C325402C}"/>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74FE0F-703E-4CF8-BD00-B018B44EF36C}"/>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3CAFEE-D991-4C57-8CD4-19EFED210543}"/>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17F064-FC51-4FFC-A48D-D1ADBB3BB897}"/>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39B250-2D7B-4E35-BC51-B2CB2F194A91}"/>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3010AC-5B08-43DC-9EC2-7F0868E51FEF}"/>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5EEDA7-5C4C-4378-850C-F6BFF58D40E0}"/>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D03F21-4AA6-4C3B-93A8-4BF8192E13D0}"/>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43E95E-609B-437B-A383-83D330F4E1CC}"/>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9033353-70C4-41A3-8D39-0085E76EDCC8}"/>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9,057
8,942
170.21
8,319,810
7,737,290
484,091
4,983,309
6,531,767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8E4362-5F3F-46E4-A7A9-981318BE3C6E}"/>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1E0DF8-27FD-4AA0-9AAB-91AC5318CBF9}"/>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A2D599-F7B9-4311-9B68-FBD47B91C3D2}"/>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B98A8F-478F-4AB7-821A-921E30C9F112}"/>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70F5C89-42D4-406D-9B7F-3DDC7277EB2D}"/>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F81AC94-7F3D-4468-A35F-5342B5FC26F8}"/>
            </a:ext>
          </a:extLst>
        </xdr:cNvPr>
        <xdr:cNvSpPr/>
      </xdr:nvSpPr>
      <xdr:spPr>
        <a:xfrm>
          <a:off x="6646863" y="1628775"/>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E15C2E-567F-4774-B35D-9B48CAF18FDD}"/>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771BDB-CD2C-4208-943A-7753E24958EB}"/>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8E968BC-D237-4B72-A2E6-BAD943FB4C2E}"/>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964242-E41E-4D6C-9BCE-A76013D925B1}"/>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BF61CFA-1B86-4841-9073-44CD149C2043}"/>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5C972F-B5AA-4EC3-A483-3884FD41B8BF}"/>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29FFF7-4858-416D-997D-FE6D0F7B95EB}"/>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59F79F-D6B0-4911-9B12-A1C5E5999FA2}"/>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EF4951-3982-4C13-8D51-7B89581A4104}"/>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F1D2E3-8AC4-4CA5-8BF2-137D65EE1BBF}"/>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1407C6-7647-407A-AF74-6C643B662752}"/>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4D606DA-369C-4E24-9B14-724B8164C3BE}"/>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0C984FD-E8CA-4C31-902B-801F370F44CB}"/>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CA073D2-1445-4868-9D74-75A547AC9EBD}"/>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77FDBE-9CD5-4129-AF21-193F1985F70B}"/>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8B2B08-559F-4383-87ED-5C3574E9C65E}"/>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459196-017A-47BA-8DCA-BE4EDD20924E}"/>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D535EF-72A7-4726-899B-E03F0A6D2B74}"/>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5211C4-2AC8-4C89-B278-669CB56CB432}"/>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D1224A-F4E5-4C74-97C9-167526E551EC}"/>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5E7318-D225-4713-89F8-E9FF674C28DB}"/>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459384-CFA7-4032-8A8F-68617E3C07A9}"/>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159B3F-C473-49B0-A87E-89454F704DF9}"/>
            </a:ext>
          </a:extLst>
        </xdr:cNvPr>
        <xdr:cNvSpPr/>
      </xdr:nvSpPr>
      <xdr:spPr>
        <a:xfrm>
          <a:off x="70485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1A7297-34AB-413D-B316-C179509F7F49}"/>
            </a:ext>
          </a:extLst>
        </xdr:cNvPr>
        <xdr:cNvSpPr txBox="1"/>
      </xdr:nvSpPr>
      <xdr:spPr>
        <a:xfrm>
          <a:off x="681038"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3E8CCA9-5BC2-4F6D-998B-4264C891DCC6}"/>
            </a:ext>
          </a:extLst>
        </xdr:cNvPr>
        <xdr:cNvCxnSpPr/>
      </xdr:nvCxnSpPr>
      <xdr:spPr>
        <a:xfrm>
          <a:off x="70485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3F9A452-77F8-4121-A816-DD57B1EB9084}"/>
            </a:ext>
          </a:extLst>
        </xdr:cNvPr>
        <xdr:cNvSpPr txBox="1"/>
      </xdr:nvSpPr>
      <xdr:spPr>
        <a:xfrm>
          <a:off x="280534"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7AE43D2-2768-47ED-AD4E-C1D06C30524C}"/>
            </a:ext>
          </a:extLst>
        </xdr:cNvPr>
        <xdr:cNvCxnSpPr/>
      </xdr:nvCxnSpPr>
      <xdr:spPr>
        <a:xfrm>
          <a:off x="704850"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2856101-3927-4B47-B50C-B9FA630323A0}"/>
            </a:ext>
          </a:extLst>
        </xdr:cNvPr>
        <xdr:cNvSpPr txBox="1"/>
      </xdr:nvSpPr>
      <xdr:spPr>
        <a:xfrm>
          <a:off x="280534"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2B3C162-9C50-4BB7-A2C9-14084C19A25A}"/>
            </a:ext>
          </a:extLst>
        </xdr:cNvPr>
        <xdr:cNvCxnSpPr/>
      </xdr:nvCxnSpPr>
      <xdr:spPr>
        <a:xfrm>
          <a:off x="704850"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09E7174-172B-4D2A-B684-855D089E2C40}"/>
            </a:ext>
          </a:extLst>
        </xdr:cNvPr>
        <xdr:cNvSpPr txBox="1"/>
      </xdr:nvSpPr>
      <xdr:spPr>
        <a:xfrm>
          <a:off x="344654"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6AB29DF-A9E4-4B1A-8A0E-09BE87F9B29A}"/>
            </a:ext>
          </a:extLst>
        </xdr:cNvPr>
        <xdr:cNvCxnSpPr/>
      </xdr:nvCxnSpPr>
      <xdr:spPr>
        <a:xfrm>
          <a:off x="704850"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D142FAE-27D8-420A-BCA6-8CE6F1A42A47}"/>
            </a:ext>
          </a:extLst>
        </xdr:cNvPr>
        <xdr:cNvSpPr txBox="1"/>
      </xdr:nvSpPr>
      <xdr:spPr>
        <a:xfrm>
          <a:off x="344654"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44B5E6F-A5C7-4297-AD42-7B833EB2E74C}"/>
            </a:ext>
          </a:extLst>
        </xdr:cNvPr>
        <xdr:cNvCxnSpPr/>
      </xdr:nvCxnSpPr>
      <xdr:spPr>
        <a:xfrm>
          <a:off x="704850"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6EEAF60-7758-41D1-B759-27DF109D68FC}"/>
            </a:ext>
          </a:extLst>
        </xdr:cNvPr>
        <xdr:cNvSpPr txBox="1"/>
      </xdr:nvSpPr>
      <xdr:spPr>
        <a:xfrm>
          <a:off x="344654"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6759737-7F8F-4964-AC96-B41C281F98EA}"/>
            </a:ext>
          </a:extLst>
        </xdr:cNvPr>
        <xdr:cNvCxnSpPr/>
      </xdr:nvCxnSpPr>
      <xdr:spPr>
        <a:xfrm>
          <a:off x="704850"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EF64E55-FE91-40AE-BAA3-71F44028139B}"/>
            </a:ext>
          </a:extLst>
        </xdr:cNvPr>
        <xdr:cNvSpPr txBox="1"/>
      </xdr:nvSpPr>
      <xdr:spPr>
        <a:xfrm>
          <a:off x="344654"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5A05922-5F84-4D8C-9E58-8628FBB155F7}"/>
            </a:ext>
          </a:extLst>
        </xdr:cNvPr>
        <xdr:cNvCxnSpPr/>
      </xdr:nvCxnSpPr>
      <xdr:spPr>
        <a:xfrm>
          <a:off x="704850"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00134B-78B9-4840-9DFC-30EABC091F0E}"/>
            </a:ext>
          </a:extLst>
        </xdr:cNvPr>
        <xdr:cNvSpPr txBox="1"/>
      </xdr:nvSpPr>
      <xdr:spPr>
        <a:xfrm>
          <a:off x="394486"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DF52695-3990-4061-A6EC-7C50697AE2A1}"/>
            </a:ext>
          </a:extLst>
        </xdr:cNvPr>
        <xdr:cNvCxnSpPr/>
      </xdr:nvCxnSpPr>
      <xdr:spPr>
        <a:xfrm>
          <a:off x="70485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17D0B49-4587-404B-8586-A6F20F1F5F0C}"/>
            </a:ext>
          </a:extLst>
        </xdr:cNvPr>
        <xdr:cNvSpPr/>
      </xdr:nvSpPr>
      <xdr:spPr>
        <a:xfrm>
          <a:off x="70485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FCC3413E-C562-4B96-BA75-5576AAE01735}"/>
            </a:ext>
          </a:extLst>
        </xdr:cNvPr>
        <xdr:cNvCxnSpPr/>
      </xdr:nvCxnSpPr>
      <xdr:spPr>
        <a:xfrm flipV="1">
          <a:off x="4291965" y="5452110"/>
          <a:ext cx="0" cy="1356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D61F9807-E1C3-429C-94A5-8D2273C029E6}"/>
            </a:ext>
          </a:extLst>
        </xdr:cNvPr>
        <xdr:cNvSpPr txBox="1"/>
      </xdr:nvSpPr>
      <xdr:spPr>
        <a:xfrm>
          <a:off x="4330700" y="681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1D5A733C-00C2-4F56-9AC6-D3F7EE57072E}"/>
            </a:ext>
          </a:extLst>
        </xdr:cNvPr>
        <xdr:cNvCxnSpPr/>
      </xdr:nvCxnSpPr>
      <xdr:spPr>
        <a:xfrm>
          <a:off x="4217988" y="680819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952EB87E-AED3-4990-A9A8-4E531A2ACD84}"/>
            </a:ext>
          </a:extLst>
        </xdr:cNvPr>
        <xdr:cNvSpPr txBox="1"/>
      </xdr:nvSpPr>
      <xdr:spPr>
        <a:xfrm>
          <a:off x="4330700" y="52368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2C88EF9D-EBBE-4150-B29D-4F468B88AD32}"/>
            </a:ext>
          </a:extLst>
        </xdr:cNvPr>
        <xdr:cNvCxnSpPr/>
      </xdr:nvCxnSpPr>
      <xdr:spPr>
        <a:xfrm>
          <a:off x="4217988" y="545211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a:extLst>
            <a:ext uri="{FF2B5EF4-FFF2-40B4-BE49-F238E27FC236}">
              <a16:creationId xmlns:a16="http://schemas.microsoft.com/office/drawing/2014/main" id="{09DE549A-447D-42BD-AF40-7541D6AE8502}"/>
            </a:ext>
          </a:extLst>
        </xdr:cNvPr>
        <xdr:cNvSpPr txBox="1"/>
      </xdr:nvSpPr>
      <xdr:spPr>
        <a:xfrm>
          <a:off x="4330700" y="634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9250C9ED-D73D-4D75-B8AA-828AE1B0EB67}"/>
            </a:ext>
          </a:extLst>
        </xdr:cNvPr>
        <xdr:cNvSpPr/>
      </xdr:nvSpPr>
      <xdr:spPr>
        <a:xfrm>
          <a:off x="4241800" y="636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FBB09F31-90DA-4FB2-A405-0129D9784D5B}"/>
            </a:ext>
          </a:extLst>
        </xdr:cNvPr>
        <xdr:cNvSpPr/>
      </xdr:nvSpPr>
      <xdr:spPr>
        <a:xfrm>
          <a:off x="3475038" y="633693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136434</xdr:rowOff>
    </xdr:from>
    <xdr:to>
      <xdr:col>15</xdr:col>
      <xdr:colOff>101600</xdr:colOff>
      <xdr:row>39</xdr:row>
      <xdr:rowOff>66584</xdr:rowOff>
    </xdr:to>
    <xdr:sp macro="" textlink="">
      <xdr:nvSpPr>
        <xdr:cNvPr id="66" name="フローチャート: 判断 65">
          <a:extLst>
            <a:ext uri="{FF2B5EF4-FFF2-40B4-BE49-F238E27FC236}">
              <a16:creationId xmlns:a16="http://schemas.microsoft.com/office/drawing/2014/main" id="{9CAE9C8B-EB8A-4C8D-8C35-3A0E6FF18809}"/>
            </a:ext>
          </a:extLst>
        </xdr:cNvPr>
        <xdr:cNvSpPr/>
      </xdr:nvSpPr>
      <xdr:spPr>
        <a:xfrm>
          <a:off x="2643188" y="629910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111941</xdr:rowOff>
    </xdr:from>
    <xdr:to>
      <xdr:col>10</xdr:col>
      <xdr:colOff>165100</xdr:colOff>
      <xdr:row>39</xdr:row>
      <xdr:rowOff>42091</xdr:rowOff>
    </xdr:to>
    <xdr:sp macro="" textlink="">
      <xdr:nvSpPr>
        <xdr:cNvPr id="67" name="フローチャート: 判断 66">
          <a:extLst>
            <a:ext uri="{FF2B5EF4-FFF2-40B4-BE49-F238E27FC236}">
              <a16:creationId xmlns:a16="http://schemas.microsoft.com/office/drawing/2014/main" id="{6FD3CAC5-E451-459F-9A30-B871DC861C19}"/>
            </a:ext>
          </a:extLst>
        </xdr:cNvPr>
        <xdr:cNvSpPr/>
      </xdr:nvSpPr>
      <xdr:spPr>
        <a:xfrm>
          <a:off x="1825625" y="627461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111941</xdr:rowOff>
    </xdr:from>
    <xdr:to>
      <xdr:col>6</xdr:col>
      <xdr:colOff>38100</xdr:colOff>
      <xdr:row>39</xdr:row>
      <xdr:rowOff>42091</xdr:rowOff>
    </xdr:to>
    <xdr:sp macro="" textlink="">
      <xdr:nvSpPr>
        <xdr:cNvPr id="68" name="フローチャート: 判断 67">
          <a:extLst>
            <a:ext uri="{FF2B5EF4-FFF2-40B4-BE49-F238E27FC236}">
              <a16:creationId xmlns:a16="http://schemas.microsoft.com/office/drawing/2014/main" id="{9BB5BC91-256C-4449-9804-E0CC8456A497}"/>
            </a:ext>
          </a:extLst>
        </xdr:cNvPr>
        <xdr:cNvSpPr/>
      </xdr:nvSpPr>
      <xdr:spPr>
        <a:xfrm>
          <a:off x="1008063" y="627461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5EB385-28A5-4A56-8E6C-C40250B7CF3C}"/>
            </a:ext>
          </a:extLst>
        </xdr:cNvPr>
        <xdr:cNvSpPr txBox="1"/>
      </xdr:nvSpPr>
      <xdr:spPr>
        <a:xfrm>
          <a:off x="411638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5DD1D9-4B4C-495A-B533-120D98A7137D}"/>
            </a:ext>
          </a:extLst>
        </xdr:cNvPr>
        <xdr:cNvSpPr txBox="1"/>
      </xdr:nvSpPr>
      <xdr:spPr>
        <a:xfrm>
          <a:off x="3349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259352-A728-4FC6-9232-5536A5656754}"/>
            </a:ext>
          </a:extLst>
        </xdr:cNvPr>
        <xdr:cNvSpPr txBox="1"/>
      </xdr:nvSpPr>
      <xdr:spPr>
        <a:xfrm>
          <a:off x="25177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D75B09-2379-4837-A189-EA8B1045A69E}"/>
            </a:ext>
          </a:extLst>
        </xdr:cNvPr>
        <xdr:cNvSpPr txBox="1"/>
      </xdr:nvSpPr>
      <xdr:spPr>
        <a:xfrm>
          <a:off x="17002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F5BAD20-12A7-4111-9C59-14E7A5D18D7A}"/>
            </a:ext>
          </a:extLst>
        </xdr:cNvPr>
        <xdr:cNvSpPr txBox="1"/>
      </xdr:nvSpPr>
      <xdr:spPr>
        <a:xfrm>
          <a:off x="882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156028</xdr:rowOff>
    </xdr:from>
    <xdr:to>
      <xdr:col>24</xdr:col>
      <xdr:colOff>114300</xdr:colOff>
      <xdr:row>38</xdr:row>
      <xdr:rowOff>86178</xdr:rowOff>
    </xdr:to>
    <xdr:sp macro="" textlink="">
      <xdr:nvSpPr>
        <xdr:cNvPr id="74" name="楕円 73">
          <a:extLst>
            <a:ext uri="{FF2B5EF4-FFF2-40B4-BE49-F238E27FC236}">
              <a16:creationId xmlns:a16="http://schemas.microsoft.com/office/drawing/2014/main" id="{3895784F-C22F-4FF5-87DE-CB9C0D116A5F}"/>
            </a:ext>
          </a:extLst>
        </xdr:cNvPr>
        <xdr:cNvSpPr/>
      </xdr:nvSpPr>
      <xdr:spPr>
        <a:xfrm>
          <a:off x="4241800" y="615677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7455</xdr:rowOff>
    </xdr:from>
    <xdr:ext cx="405111" cy="259045"/>
    <xdr:sp macro="" textlink="">
      <xdr:nvSpPr>
        <xdr:cNvPr id="75" name="【道路】&#10;有形固定資産減価償却率該当値テキスト">
          <a:extLst>
            <a:ext uri="{FF2B5EF4-FFF2-40B4-BE49-F238E27FC236}">
              <a16:creationId xmlns:a16="http://schemas.microsoft.com/office/drawing/2014/main" id="{CC442BCE-2A4E-4A7D-96A8-B2E91A3698E8}"/>
            </a:ext>
          </a:extLst>
        </xdr:cNvPr>
        <xdr:cNvSpPr txBox="1"/>
      </xdr:nvSpPr>
      <xdr:spPr>
        <a:xfrm>
          <a:off x="4330700" y="600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6" name="楕円 75">
          <a:extLst>
            <a:ext uri="{FF2B5EF4-FFF2-40B4-BE49-F238E27FC236}">
              <a16:creationId xmlns:a16="http://schemas.microsoft.com/office/drawing/2014/main" id="{9DAA20D9-2EEA-4E95-B1A1-46584C7C12E0}"/>
            </a:ext>
          </a:extLst>
        </xdr:cNvPr>
        <xdr:cNvSpPr/>
      </xdr:nvSpPr>
      <xdr:spPr>
        <a:xfrm>
          <a:off x="3475038" y="6158411"/>
          <a:ext cx="87312"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37012</xdr:rowOff>
    </xdr:to>
    <xdr:cxnSp macro="">
      <xdr:nvCxnSpPr>
        <xdr:cNvPr id="77" name="直線コネクタ 76">
          <a:extLst>
            <a:ext uri="{FF2B5EF4-FFF2-40B4-BE49-F238E27FC236}">
              <a16:creationId xmlns:a16="http://schemas.microsoft.com/office/drawing/2014/main" id="{78090013-F34B-49F2-AB5E-635987958977}"/>
            </a:ext>
          </a:extLst>
        </xdr:cNvPr>
        <xdr:cNvCxnSpPr/>
      </xdr:nvCxnSpPr>
      <xdr:spPr>
        <a:xfrm flipV="1">
          <a:off x="3525838" y="6198053"/>
          <a:ext cx="766762"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125004</xdr:rowOff>
    </xdr:from>
    <xdr:to>
      <xdr:col>15</xdr:col>
      <xdr:colOff>101600</xdr:colOff>
      <xdr:row>38</xdr:row>
      <xdr:rowOff>55155</xdr:rowOff>
    </xdr:to>
    <xdr:sp macro="" textlink="">
      <xdr:nvSpPr>
        <xdr:cNvPr id="78" name="楕円 77">
          <a:extLst>
            <a:ext uri="{FF2B5EF4-FFF2-40B4-BE49-F238E27FC236}">
              <a16:creationId xmlns:a16="http://schemas.microsoft.com/office/drawing/2014/main" id="{0F7EE402-2221-465F-ACAA-12BFA8457254}"/>
            </a:ext>
          </a:extLst>
        </xdr:cNvPr>
        <xdr:cNvSpPr/>
      </xdr:nvSpPr>
      <xdr:spPr>
        <a:xfrm>
          <a:off x="2643188" y="6125754"/>
          <a:ext cx="101600" cy="9207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xdr:rowOff>
    </xdr:from>
    <xdr:to>
      <xdr:col>19</xdr:col>
      <xdr:colOff>177800</xdr:colOff>
      <xdr:row>38</xdr:row>
      <xdr:rowOff>37012</xdr:rowOff>
    </xdr:to>
    <xdr:cxnSp macro="">
      <xdr:nvCxnSpPr>
        <xdr:cNvPr id="79" name="直線コネクタ 78">
          <a:extLst>
            <a:ext uri="{FF2B5EF4-FFF2-40B4-BE49-F238E27FC236}">
              <a16:creationId xmlns:a16="http://schemas.microsoft.com/office/drawing/2014/main" id="{694CA2B7-48E0-470C-8D99-1FEC75D8FDA9}"/>
            </a:ext>
          </a:extLst>
        </xdr:cNvPr>
        <xdr:cNvCxnSpPr/>
      </xdr:nvCxnSpPr>
      <xdr:spPr>
        <a:xfrm>
          <a:off x="2693988" y="6167029"/>
          <a:ext cx="8318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62956</xdr:rowOff>
    </xdr:from>
    <xdr:to>
      <xdr:col>10</xdr:col>
      <xdr:colOff>165100</xdr:colOff>
      <xdr:row>37</xdr:row>
      <xdr:rowOff>164556</xdr:rowOff>
    </xdr:to>
    <xdr:sp macro="" textlink="">
      <xdr:nvSpPr>
        <xdr:cNvPr id="80" name="楕円 79">
          <a:extLst>
            <a:ext uri="{FF2B5EF4-FFF2-40B4-BE49-F238E27FC236}">
              <a16:creationId xmlns:a16="http://schemas.microsoft.com/office/drawing/2014/main" id="{78751FF0-C6BC-4C25-8A6C-688EE50BEA2C}"/>
            </a:ext>
          </a:extLst>
        </xdr:cNvPr>
        <xdr:cNvSpPr/>
      </xdr:nvSpPr>
      <xdr:spPr>
        <a:xfrm>
          <a:off x="1825625" y="6063706"/>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113756</xdr:rowOff>
    </xdr:from>
    <xdr:to>
      <xdr:col>15</xdr:col>
      <xdr:colOff>50800</xdr:colOff>
      <xdr:row>38</xdr:row>
      <xdr:rowOff>4354</xdr:rowOff>
    </xdr:to>
    <xdr:cxnSp macro="">
      <xdr:nvCxnSpPr>
        <xdr:cNvPr id="81" name="直線コネクタ 80">
          <a:extLst>
            <a:ext uri="{FF2B5EF4-FFF2-40B4-BE49-F238E27FC236}">
              <a16:creationId xmlns:a16="http://schemas.microsoft.com/office/drawing/2014/main" id="{B71829A5-B2BC-4B64-BE30-4F8A02676FA5}"/>
            </a:ext>
          </a:extLst>
        </xdr:cNvPr>
        <xdr:cNvCxnSpPr/>
      </xdr:nvCxnSpPr>
      <xdr:spPr>
        <a:xfrm>
          <a:off x="1876425" y="6114506"/>
          <a:ext cx="817563" cy="5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64589</xdr:rowOff>
    </xdr:from>
    <xdr:to>
      <xdr:col>6</xdr:col>
      <xdr:colOff>38100</xdr:colOff>
      <xdr:row>37</xdr:row>
      <xdr:rowOff>166188</xdr:rowOff>
    </xdr:to>
    <xdr:sp macro="" textlink="">
      <xdr:nvSpPr>
        <xdr:cNvPr id="82" name="楕円 81">
          <a:extLst>
            <a:ext uri="{FF2B5EF4-FFF2-40B4-BE49-F238E27FC236}">
              <a16:creationId xmlns:a16="http://schemas.microsoft.com/office/drawing/2014/main" id="{094F593B-BB50-48E2-8BFE-EB1979721E62}"/>
            </a:ext>
          </a:extLst>
        </xdr:cNvPr>
        <xdr:cNvSpPr/>
      </xdr:nvSpPr>
      <xdr:spPr>
        <a:xfrm>
          <a:off x="1008063" y="6065339"/>
          <a:ext cx="87312" cy="968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113756</xdr:rowOff>
    </xdr:from>
    <xdr:to>
      <xdr:col>10</xdr:col>
      <xdr:colOff>114300</xdr:colOff>
      <xdr:row>37</xdr:row>
      <xdr:rowOff>115389</xdr:rowOff>
    </xdr:to>
    <xdr:cxnSp macro="">
      <xdr:nvCxnSpPr>
        <xdr:cNvPr id="83" name="直線コネクタ 82">
          <a:extLst>
            <a:ext uri="{FF2B5EF4-FFF2-40B4-BE49-F238E27FC236}">
              <a16:creationId xmlns:a16="http://schemas.microsoft.com/office/drawing/2014/main" id="{B70460AE-D175-42ED-AE1D-4F453927C068}"/>
            </a:ext>
          </a:extLst>
        </xdr:cNvPr>
        <xdr:cNvCxnSpPr/>
      </xdr:nvCxnSpPr>
      <xdr:spPr>
        <a:xfrm flipV="1">
          <a:off x="1058863" y="6114506"/>
          <a:ext cx="817562"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a:extLst>
            <a:ext uri="{FF2B5EF4-FFF2-40B4-BE49-F238E27FC236}">
              <a16:creationId xmlns:a16="http://schemas.microsoft.com/office/drawing/2014/main" id="{7EF01ADA-52BE-4646-8F65-75F40E747A42}"/>
            </a:ext>
          </a:extLst>
        </xdr:cNvPr>
        <xdr:cNvSpPr txBox="1"/>
      </xdr:nvSpPr>
      <xdr:spPr>
        <a:xfrm>
          <a:off x="3324869"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5" name="n_2aveValue【道路】&#10;有形固定資産減価償却率">
          <a:extLst>
            <a:ext uri="{FF2B5EF4-FFF2-40B4-BE49-F238E27FC236}">
              <a16:creationId xmlns:a16="http://schemas.microsoft.com/office/drawing/2014/main" id="{BFDC904B-5F35-46BB-A262-8B5ACE75E239}"/>
            </a:ext>
          </a:extLst>
        </xdr:cNvPr>
        <xdr:cNvSpPr txBox="1"/>
      </xdr:nvSpPr>
      <xdr:spPr>
        <a:xfrm>
          <a:off x="2505719" y="638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33218</xdr:rowOff>
    </xdr:from>
    <xdr:ext cx="405111" cy="259045"/>
    <xdr:sp macro="" textlink="">
      <xdr:nvSpPr>
        <xdr:cNvPr id="86" name="n_3aveValue【道路】&#10;有形固定資産減価償却率">
          <a:extLst>
            <a:ext uri="{FF2B5EF4-FFF2-40B4-BE49-F238E27FC236}">
              <a16:creationId xmlns:a16="http://schemas.microsoft.com/office/drawing/2014/main" id="{53ACCE32-845C-4972-B2CF-FE0928ECE998}"/>
            </a:ext>
          </a:extLst>
        </xdr:cNvPr>
        <xdr:cNvSpPr txBox="1"/>
      </xdr:nvSpPr>
      <xdr:spPr>
        <a:xfrm>
          <a:off x="1688157" y="635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33218</xdr:rowOff>
    </xdr:from>
    <xdr:ext cx="405111" cy="259045"/>
    <xdr:sp macro="" textlink="">
      <xdr:nvSpPr>
        <xdr:cNvPr id="87" name="n_4aveValue【道路】&#10;有形固定資産減価償却率">
          <a:extLst>
            <a:ext uri="{FF2B5EF4-FFF2-40B4-BE49-F238E27FC236}">
              <a16:creationId xmlns:a16="http://schemas.microsoft.com/office/drawing/2014/main" id="{8C614D8E-46C0-4901-9124-0DB42F653F55}"/>
            </a:ext>
          </a:extLst>
        </xdr:cNvPr>
        <xdr:cNvSpPr txBox="1"/>
      </xdr:nvSpPr>
      <xdr:spPr>
        <a:xfrm>
          <a:off x="870594" y="635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104338</xdr:rowOff>
    </xdr:from>
    <xdr:ext cx="405111" cy="259045"/>
    <xdr:sp macro="" textlink="">
      <xdr:nvSpPr>
        <xdr:cNvPr id="88" name="n_1mainValue【道路】&#10;有形固定資産減価償却率">
          <a:extLst>
            <a:ext uri="{FF2B5EF4-FFF2-40B4-BE49-F238E27FC236}">
              <a16:creationId xmlns:a16="http://schemas.microsoft.com/office/drawing/2014/main" id="{158C1226-30E6-45D7-B440-FBCA98772BD6}"/>
            </a:ext>
          </a:extLst>
        </xdr:cNvPr>
        <xdr:cNvSpPr txBox="1"/>
      </xdr:nvSpPr>
      <xdr:spPr>
        <a:xfrm>
          <a:off x="3324869" y="594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71681</xdr:rowOff>
    </xdr:from>
    <xdr:ext cx="405111" cy="259045"/>
    <xdr:sp macro="" textlink="">
      <xdr:nvSpPr>
        <xdr:cNvPr id="89" name="n_2mainValue【道路】&#10;有形固定資産減価償却率">
          <a:extLst>
            <a:ext uri="{FF2B5EF4-FFF2-40B4-BE49-F238E27FC236}">
              <a16:creationId xmlns:a16="http://schemas.microsoft.com/office/drawing/2014/main" id="{54874CC9-D6BA-4876-987D-8788875474CD}"/>
            </a:ext>
          </a:extLst>
        </xdr:cNvPr>
        <xdr:cNvSpPr txBox="1"/>
      </xdr:nvSpPr>
      <xdr:spPr>
        <a:xfrm>
          <a:off x="2505719" y="591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9633</xdr:rowOff>
    </xdr:from>
    <xdr:ext cx="405111" cy="259045"/>
    <xdr:sp macro="" textlink="">
      <xdr:nvSpPr>
        <xdr:cNvPr id="90" name="n_3mainValue【道路】&#10;有形固定資産減価償却率">
          <a:extLst>
            <a:ext uri="{FF2B5EF4-FFF2-40B4-BE49-F238E27FC236}">
              <a16:creationId xmlns:a16="http://schemas.microsoft.com/office/drawing/2014/main" id="{9F72A56D-91CE-49DC-B9D3-BD9AEA57A8A1}"/>
            </a:ext>
          </a:extLst>
        </xdr:cNvPr>
        <xdr:cNvSpPr txBox="1"/>
      </xdr:nvSpPr>
      <xdr:spPr>
        <a:xfrm>
          <a:off x="1688157" y="584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91" name="n_4mainValue【道路】&#10;有形固定資産減価償却率">
          <a:extLst>
            <a:ext uri="{FF2B5EF4-FFF2-40B4-BE49-F238E27FC236}">
              <a16:creationId xmlns:a16="http://schemas.microsoft.com/office/drawing/2014/main" id="{8A6AA388-EBF0-49E3-81F4-D416A1E67858}"/>
            </a:ext>
          </a:extLst>
        </xdr:cNvPr>
        <xdr:cNvSpPr txBox="1"/>
      </xdr:nvSpPr>
      <xdr:spPr>
        <a:xfrm>
          <a:off x="870594" y="585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953E398-5B0B-46AF-B502-214D00502765}"/>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3746E79-3BED-434D-972F-553CCF56E0CA}"/>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DB6D862-DB01-45EE-9E0E-3B36B5CB2266}"/>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B001916-D1BA-4DE4-B541-B73762DFB6CC}"/>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E9A898F-0F0D-4E86-81E7-78250451388B}"/>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8530478-D4E9-41EF-A22D-A9EC4EC2C88F}"/>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1C570D9-2BBA-4860-A1A9-74C42128A745}"/>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AED023C-48EB-4166-B202-EBE77BA94378}"/>
            </a:ext>
          </a:extLst>
        </xdr:cNvPr>
        <xdr:cNvSpPr/>
      </xdr:nvSpPr>
      <xdr:spPr>
        <a:xfrm>
          <a:off x="6118225" y="50482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25693B6-2B8C-4211-B3E7-B593BFDFEA5D}"/>
            </a:ext>
          </a:extLst>
        </xdr:cNvPr>
        <xdr:cNvSpPr txBox="1"/>
      </xdr:nvSpPr>
      <xdr:spPr>
        <a:xfrm>
          <a:off x="60801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A99A1DF-9027-4F7A-9F67-B14874A4296B}"/>
            </a:ext>
          </a:extLst>
        </xdr:cNvPr>
        <xdr:cNvCxnSpPr/>
      </xdr:nvCxnSpPr>
      <xdr:spPr>
        <a:xfrm>
          <a:off x="6118225" y="7210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E4A51C8-1A3E-4540-A8C9-7A84E63EFB8A}"/>
            </a:ext>
          </a:extLst>
        </xdr:cNvPr>
        <xdr:cNvCxnSpPr/>
      </xdr:nvCxnSpPr>
      <xdr:spPr>
        <a:xfrm>
          <a:off x="6118225" y="6848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671816-1A86-4E7E-932E-B9487063862B}"/>
            </a:ext>
          </a:extLst>
        </xdr:cNvPr>
        <xdr:cNvSpPr txBox="1"/>
      </xdr:nvSpPr>
      <xdr:spPr>
        <a:xfrm>
          <a:off x="56796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37A350D-B46F-430E-BFE2-D9BEF7C38481}"/>
            </a:ext>
          </a:extLst>
        </xdr:cNvPr>
        <xdr:cNvCxnSpPr/>
      </xdr:nvCxnSpPr>
      <xdr:spPr>
        <a:xfrm>
          <a:off x="6118225" y="6486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AEFA56F-2B17-4890-AB31-17CE6E766266}"/>
            </a:ext>
          </a:extLst>
        </xdr:cNvPr>
        <xdr:cNvSpPr txBox="1"/>
      </xdr:nvSpPr>
      <xdr:spPr>
        <a:xfrm>
          <a:off x="5565669"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C426057-FBB5-4B87-B858-12462F0179D1}"/>
            </a:ext>
          </a:extLst>
        </xdr:cNvPr>
        <xdr:cNvCxnSpPr/>
      </xdr:nvCxnSpPr>
      <xdr:spPr>
        <a:xfrm>
          <a:off x="6118225" y="613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6174DB20-76DA-4D0E-A7DB-51D5D7B12AB0}"/>
            </a:ext>
          </a:extLst>
        </xdr:cNvPr>
        <xdr:cNvSpPr txBox="1"/>
      </xdr:nvSpPr>
      <xdr:spPr>
        <a:xfrm>
          <a:off x="5565669"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6AAF0A5-691A-46E6-9F54-6A59A070D27D}"/>
            </a:ext>
          </a:extLst>
        </xdr:cNvPr>
        <xdr:cNvCxnSpPr/>
      </xdr:nvCxnSpPr>
      <xdr:spPr>
        <a:xfrm>
          <a:off x="6118225" y="5772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4CA7A942-547C-4496-B00C-B6B99DD23DC8}"/>
            </a:ext>
          </a:extLst>
        </xdr:cNvPr>
        <xdr:cNvSpPr txBox="1"/>
      </xdr:nvSpPr>
      <xdr:spPr>
        <a:xfrm>
          <a:off x="5565669"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197CAD7-E7A5-4FFA-8799-8909A588252B}"/>
            </a:ext>
          </a:extLst>
        </xdr:cNvPr>
        <xdr:cNvCxnSpPr/>
      </xdr:nvCxnSpPr>
      <xdr:spPr>
        <a:xfrm>
          <a:off x="6118225" y="5410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95573357-2479-410B-8B12-7C73E2B47866}"/>
            </a:ext>
          </a:extLst>
        </xdr:cNvPr>
        <xdr:cNvSpPr txBox="1"/>
      </xdr:nvSpPr>
      <xdr:spPr>
        <a:xfrm>
          <a:off x="5475516" y="52775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784C1EF-6DEC-46DA-967B-10835AD43EEE}"/>
            </a:ext>
          </a:extLst>
        </xdr:cNvPr>
        <xdr:cNvCxnSpPr/>
      </xdr:nvCxnSpPr>
      <xdr:spPr>
        <a:xfrm>
          <a:off x="6118225" y="50482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2491FB6-64AE-4054-BD59-5699550A0508}"/>
            </a:ext>
          </a:extLst>
        </xdr:cNvPr>
        <xdr:cNvSpPr txBox="1"/>
      </xdr:nvSpPr>
      <xdr:spPr>
        <a:xfrm>
          <a:off x="5475516"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18EA431-1AA2-444F-B8A5-FA89E6C18757}"/>
            </a:ext>
          </a:extLst>
        </xdr:cNvPr>
        <xdr:cNvSpPr/>
      </xdr:nvSpPr>
      <xdr:spPr>
        <a:xfrm>
          <a:off x="6118225" y="50482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4910AC6B-E68C-432B-8FA0-B677C142563C}"/>
            </a:ext>
          </a:extLst>
        </xdr:cNvPr>
        <xdr:cNvCxnSpPr/>
      </xdr:nvCxnSpPr>
      <xdr:spPr>
        <a:xfrm flipV="1">
          <a:off x="9691053" y="5582045"/>
          <a:ext cx="0" cy="1262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24AF8521-187A-47ED-8C31-1BD580A5ECB1}"/>
            </a:ext>
          </a:extLst>
        </xdr:cNvPr>
        <xdr:cNvSpPr txBox="1"/>
      </xdr:nvSpPr>
      <xdr:spPr>
        <a:xfrm>
          <a:off x="9729788" y="68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8615339D-93C8-4535-8020-E33F6E72F2F7}"/>
            </a:ext>
          </a:extLst>
        </xdr:cNvPr>
        <xdr:cNvCxnSpPr/>
      </xdr:nvCxnSpPr>
      <xdr:spPr>
        <a:xfrm>
          <a:off x="9617075" y="684464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130A67DC-895C-4319-87F4-6C184AC576A6}"/>
            </a:ext>
          </a:extLst>
        </xdr:cNvPr>
        <xdr:cNvSpPr txBox="1"/>
      </xdr:nvSpPr>
      <xdr:spPr>
        <a:xfrm>
          <a:off x="9729788" y="53667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F9A9BBFC-B4E8-462C-8D98-2CF4309DC600}"/>
            </a:ext>
          </a:extLst>
        </xdr:cNvPr>
        <xdr:cNvCxnSpPr/>
      </xdr:nvCxnSpPr>
      <xdr:spPr>
        <a:xfrm>
          <a:off x="9617075" y="558204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3765D24E-4698-486D-9D33-17D94C28E889}"/>
            </a:ext>
          </a:extLst>
        </xdr:cNvPr>
        <xdr:cNvSpPr txBox="1"/>
      </xdr:nvSpPr>
      <xdr:spPr>
        <a:xfrm>
          <a:off x="9729788" y="6566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BCCB9965-0E03-4C20-B27E-0E265721993D}"/>
            </a:ext>
          </a:extLst>
        </xdr:cNvPr>
        <xdr:cNvSpPr/>
      </xdr:nvSpPr>
      <xdr:spPr>
        <a:xfrm>
          <a:off x="9655175" y="6705282"/>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135A3965-D3D7-4457-A32F-CC6AC3DD0211}"/>
            </a:ext>
          </a:extLst>
        </xdr:cNvPr>
        <xdr:cNvSpPr/>
      </xdr:nvSpPr>
      <xdr:spPr>
        <a:xfrm>
          <a:off x="8874125" y="67359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112082</xdr:rowOff>
    </xdr:from>
    <xdr:to>
      <xdr:col>46</xdr:col>
      <xdr:colOff>38100</xdr:colOff>
      <xdr:row>42</xdr:row>
      <xdr:rowOff>42232</xdr:rowOff>
    </xdr:to>
    <xdr:sp macro="" textlink="">
      <xdr:nvSpPr>
        <xdr:cNvPr id="123" name="フローチャート: 判断 122">
          <a:extLst>
            <a:ext uri="{FF2B5EF4-FFF2-40B4-BE49-F238E27FC236}">
              <a16:creationId xmlns:a16="http://schemas.microsoft.com/office/drawing/2014/main" id="{9AB120D7-C180-4C04-A6F6-F3005210A0F3}"/>
            </a:ext>
          </a:extLst>
        </xdr:cNvPr>
        <xdr:cNvSpPr/>
      </xdr:nvSpPr>
      <xdr:spPr>
        <a:xfrm>
          <a:off x="8056563" y="676053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112679</xdr:rowOff>
    </xdr:from>
    <xdr:to>
      <xdr:col>41</xdr:col>
      <xdr:colOff>101600</xdr:colOff>
      <xdr:row>42</xdr:row>
      <xdr:rowOff>42829</xdr:rowOff>
    </xdr:to>
    <xdr:sp macro="" textlink="">
      <xdr:nvSpPr>
        <xdr:cNvPr id="124" name="フローチャート: 判断 123">
          <a:extLst>
            <a:ext uri="{FF2B5EF4-FFF2-40B4-BE49-F238E27FC236}">
              <a16:creationId xmlns:a16="http://schemas.microsoft.com/office/drawing/2014/main" id="{727C6FAC-08E7-459F-B5CA-C54577767A0C}"/>
            </a:ext>
          </a:extLst>
        </xdr:cNvPr>
        <xdr:cNvSpPr/>
      </xdr:nvSpPr>
      <xdr:spPr>
        <a:xfrm>
          <a:off x="7224713" y="676112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113522</xdr:rowOff>
    </xdr:from>
    <xdr:to>
      <xdr:col>36</xdr:col>
      <xdr:colOff>165100</xdr:colOff>
      <xdr:row>42</xdr:row>
      <xdr:rowOff>43672</xdr:rowOff>
    </xdr:to>
    <xdr:sp macro="" textlink="">
      <xdr:nvSpPr>
        <xdr:cNvPr id="125" name="フローチャート: 判断 124">
          <a:extLst>
            <a:ext uri="{FF2B5EF4-FFF2-40B4-BE49-F238E27FC236}">
              <a16:creationId xmlns:a16="http://schemas.microsoft.com/office/drawing/2014/main" id="{3AA9CC3B-A127-4311-BE5C-6D6F6B08BBF2}"/>
            </a:ext>
          </a:extLst>
        </xdr:cNvPr>
        <xdr:cNvSpPr/>
      </xdr:nvSpPr>
      <xdr:spPr>
        <a:xfrm>
          <a:off x="6407150" y="676197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8AB4B1-2543-40B7-AFB4-C2EBF96D816A}"/>
            </a:ext>
          </a:extLst>
        </xdr:cNvPr>
        <xdr:cNvSpPr txBox="1"/>
      </xdr:nvSpPr>
      <xdr:spPr>
        <a:xfrm>
          <a:off x="95154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285E99D-9784-4F7A-B776-9E16BA905637}"/>
            </a:ext>
          </a:extLst>
        </xdr:cNvPr>
        <xdr:cNvSpPr txBox="1"/>
      </xdr:nvSpPr>
      <xdr:spPr>
        <a:xfrm>
          <a:off x="874871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6951D04-F8F8-4420-8DB7-E07FE55878B6}"/>
            </a:ext>
          </a:extLst>
        </xdr:cNvPr>
        <xdr:cNvSpPr txBox="1"/>
      </xdr:nvSpPr>
      <xdr:spPr>
        <a:xfrm>
          <a:off x="79311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29DBD89-5F58-48A3-97B1-FE1ED2C2030F}"/>
            </a:ext>
          </a:extLst>
        </xdr:cNvPr>
        <xdr:cNvSpPr txBox="1"/>
      </xdr:nvSpPr>
      <xdr:spPr>
        <a:xfrm>
          <a:off x="7099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4C371F7-9605-4489-B7F4-7610B165AB6B}"/>
            </a:ext>
          </a:extLst>
        </xdr:cNvPr>
        <xdr:cNvSpPr txBox="1"/>
      </xdr:nvSpPr>
      <xdr:spPr>
        <a:xfrm>
          <a:off x="62817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65711</xdr:rowOff>
    </xdr:from>
    <xdr:to>
      <xdr:col>55</xdr:col>
      <xdr:colOff>50800</xdr:colOff>
      <xdr:row>41</xdr:row>
      <xdr:rowOff>167311</xdr:rowOff>
    </xdr:to>
    <xdr:sp macro="" textlink="">
      <xdr:nvSpPr>
        <xdr:cNvPr id="131" name="楕円 130">
          <a:extLst>
            <a:ext uri="{FF2B5EF4-FFF2-40B4-BE49-F238E27FC236}">
              <a16:creationId xmlns:a16="http://schemas.microsoft.com/office/drawing/2014/main" id="{8BBD730B-1100-4852-A1A5-BCA7F513F154}"/>
            </a:ext>
          </a:extLst>
        </xdr:cNvPr>
        <xdr:cNvSpPr/>
      </xdr:nvSpPr>
      <xdr:spPr>
        <a:xfrm>
          <a:off x="9655175" y="6714161"/>
          <a:ext cx="87313"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105AF010-10E9-4C66-ADB4-B088DEADF020}"/>
            </a:ext>
          </a:extLst>
        </xdr:cNvPr>
        <xdr:cNvSpPr txBox="1"/>
      </xdr:nvSpPr>
      <xdr:spPr>
        <a:xfrm>
          <a:off x="9729788" y="66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67534</xdr:rowOff>
    </xdr:from>
    <xdr:to>
      <xdr:col>50</xdr:col>
      <xdr:colOff>165100</xdr:colOff>
      <xdr:row>41</xdr:row>
      <xdr:rowOff>169134</xdr:rowOff>
    </xdr:to>
    <xdr:sp macro="" textlink="">
      <xdr:nvSpPr>
        <xdr:cNvPr id="133" name="楕円 132">
          <a:extLst>
            <a:ext uri="{FF2B5EF4-FFF2-40B4-BE49-F238E27FC236}">
              <a16:creationId xmlns:a16="http://schemas.microsoft.com/office/drawing/2014/main" id="{1C80B48A-0FBC-4B8E-9305-B8080F6E5C7D}"/>
            </a:ext>
          </a:extLst>
        </xdr:cNvPr>
        <xdr:cNvSpPr/>
      </xdr:nvSpPr>
      <xdr:spPr>
        <a:xfrm>
          <a:off x="8874125" y="671598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116511</xdr:rowOff>
    </xdr:from>
    <xdr:to>
      <xdr:col>55</xdr:col>
      <xdr:colOff>0</xdr:colOff>
      <xdr:row>41</xdr:row>
      <xdr:rowOff>118334</xdr:rowOff>
    </xdr:to>
    <xdr:cxnSp macro="">
      <xdr:nvCxnSpPr>
        <xdr:cNvPr id="134" name="直線コネクタ 133">
          <a:extLst>
            <a:ext uri="{FF2B5EF4-FFF2-40B4-BE49-F238E27FC236}">
              <a16:creationId xmlns:a16="http://schemas.microsoft.com/office/drawing/2014/main" id="{33E4E830-67CB-4920-9D00-96EF8C601CFA}"/>
            </a:ext>
          </a:extLst>
        </xdr:cNvPr>
        <xdr:cNvCxnSpPr/>
      </xdr:nvCxnSpPr>
      <xdr:spPr>
        <a:xfrm flipV="1">
          <a:off x="8924925" y="6764961"/>
          <a:ext cx="766763"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69362</xdr:rowOff>
    </xdr:from>
    <xdr:to>
      <xdr:col>46</xdr:col>
      <xdr:colOff>38100</xdr:colOff>
      <xdr:row>41</xdr:row>
      <xdr:rowOff>170962</xdr:rowOff>
    </xdr:to>
    <xdr:sp macro="" textlink="">
      <xdr:nvSpPr>
        <xdr:cNvPr id="135" name="楕円 134">
          <a:extLst>
            <a:ext uri="{FF2B5EF4-FFF2-40B4-BE49-F238E27FC236}">
              <a16:creationId xmlns:a16="http://schemas.microsoft.com/office/drawing/2014/main" id="{9A32F11A-F509-4EC3-9AD8-CE3706D57679}"/>
            </a:ext>
          </a:extLst>
        </xdr:cNvPr>
        <xdr:cNvSpPr/>
      </xdr:nvSpPr>
      <xdr:spPr>
        <a:xfrm>
          <a:off x="8056563" y="6717812"/>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118334</xdr:rowOff>
    </xdr:from>
    <xdr:to>
      <xdr:col>50</xdr:col>
      <xdr:colOff>114300</xdr:colOff>
      <xdr:row>41</xdr:row>
      <xdr:rowOff>120162</xdr:rowOff>
    </xdr:to>
    <xdr:cxnSp macro="">
      <xdr:nvCxnSpPr>
        <xdr:cNvPr id="136" name="直線コネクタ 135">
          <a:extLst>
            <a:ext uri="{FF2B5EF4-FFF2-40B4-BE49-F238E27FC236}">
              <a16:creationId xmlns:a16="http://schemas.microsoft.com/office/drawing/2014/main" id="{AB0F2CFB-FD0F-4BE2-8F7F-EDB5D4E7AF3D}"/>
            </a:ext>
          </a:extLst>
        </xdr:cNvPr>
        <xdr:cNvCxnSpPr/>
      </xdr:nvCxnSpPr>
      <xdr:spPr>
        <a:xfrm flipV="1">
          <a:off x="8107363" y="6766784"/>
          <a:ext cx="817562"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74302</xdr:rowOff>
    </xdr:from>
    <xdr:to>
      <xdr:col>41</xdr:col>
      <xdr:colOff>101600</xdr:colOff>
      <xdr:row>42</xdr:row>
      <xdr:rowOff>4452</xdr:rowOff>
    </xdr:to>
    <xdr:sp macro="" textlink="">
      <xdr:nvSpPr>
        <xdr:cNvPr id="137" name="楕円 136">
          <a:extLst>
            <a:ext uri="{FF2B5EF4-FFF2-40B4-BE49-F238E27FC236}">
              <a16:creationId xmlns:a16="http://schemas.microsoft.com/office/drawing/2014/main" id="{40A1914B-C5EB-474A-84F3-8523BB9694A2}"/>
            </a:ext>
          </a:extLst>
        </xdr:cNvPr>
        <xdr:cNvSpPr/>
      </xdr:nvSpPr>
      <xdr:spPr>
        <a:xfrm>
          <a:off x="7224713" y="672275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120162</xdr:rowOff>
    </xdr:from>
    <xdr:to>
      <xdr:col>45</xdr:col>
      <xdr:colOff>177800</xdr:colOff>
      <xdr:row>41</xdr:row>
      <xdr:rowOff>125102</xdr:rowOff>
    </xdr:to>
    <xdr:cxnSp macro="">
      <xdr:nvCxnSpPr>
        <xdr:cNvPr id="138" name="直線コネクタ 137">
          <a:extLst>
            <a:ext uri="{FF2B5EF4-FFF2-40B4-BE49-F238E27FC236}">
              <a16:creationId xmlns:a16="http://schemas.microsoft.com/office/drawing/2014/main" id="{C36702F4-FD02-4426-8BAF-2252A057BE5B}"/>
            </a:ext>
          </a:extLst>
        </xdr:cNvPr>
        <xdr:cNvCxnSpPr/>
      </xdr:nvCxnSpPr>
      <xdr:spPr>
        <a:xfrm flipV="1">
          <a:off x="7275513" y="6768612"/>
          <a:ext cx="83185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82826</xdr:rowOff>
    </xdr:from>
    <xdr:to>
      <xdr:col>36</xdr:col>
      <xdr:colOff>165100</xdr:colOff>
      <xdr:row>42</xdr:row>
      <xdr:rowOff>12976</xdr:rowOff>
    </xdr:to>
    <xdr:sp macro="" textlink="">
      <xdr:nvSpPr>
        <xdr:cNvPr id="139" name="楕円 138">
          <a:extLst>
            <a:ext uri="{FF2B5EF4-FFF2-40B4-BE49-F238E27FC236}">
              <a16:creationId xmlns:a16="http://schemas.microsoft.com/office/drawing/2014/main" id="{22DC476B-A6E6-4327-AB22-CA62BD4B11E2}"/>
            </a:ext>
          </a:extLst>
        </xdr:cNvPr>
        <xdr:cNvSpPr/>
      </xdr:nvSpPr>
      <xdr:spPr>
        <a:xfrm>
          <a:off x="6407150" y="67312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125102</xdr:rowOff>
    </xdr:from>
    <xdr:to>
      <xdr:col>41</xdr:col>
      <xdr:colOff>50800</xdr:colOff>
      <xdr:row>41</xdr:row>
      <xdr:rowOff>133626</xdr:rowOff>
    </xdr:to>
    <xdr:cxnSp macro="">
      <xdr:nvCxnSpPr>
        <xdr:cNvPr id="140" name="直線コネクタ 139">
          <a:extLst>
            <a:ext uri="{FF2B5EF4-FFF2-40B4-BE49-F238E27FC236}">
              <a16:creationId xmlns:a16="http://schemas.microsoft.com/office/drawing/2014/main" id="{693F98A0-4472-4789-9454-8D897119E686}"/>
            </a:ext>
          </a:extLst>
        </xdr:cNvPr>
        <xdr:cNvCxnSpPr/>
      </xdr:nvCxnSpPr>
      <xdr:spPr>
        <a:xfrm flipV="1">
          <a:off x="6457950" y="6773552"/>
          <a:ext cx="817563"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8755</xdr:rowOff>
    </xdr:from>
    <xdr:ext cx="534377" cy="259045"/>
    <xdr:sp macro="" textlink="">
      <xdr:nvSpPr>
        <xdr:cNvPr id="141" name="n_1aveValue【道路】&#10;一人当たり延長">
          <a:extLst>
            <a:ext uri="{FF2B5EF4-FFF2-40B4-BE49-F238E27FC236}">
              <a16:creationId xmlns:a16="http://schemas.microsoft.com/office/drawing/2014/main" id="{3AFDF5E8-3C19-4522-B3D4-869710E49D1C}"/>
            </a:ext>
          </a:extLst>
        </xdr:cNvPr>
        <xdr:cNvSpPr txBox="1"/>
      </xdr:nvSpPr>
      <xdr:spPr>
        <a:xfrm>
          <a:off x="8659324" y="68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33359</xdr:rowOff>
    </xdr:from>
    <xdr:ext cx="534377" cy="259045"/>
    <xdr:sp macro="" textlink="">
      <xdr:nvSpPr>
        <xdr:cNvPr id="142" name="n_2aveValue【道路】&#10;一人当たり延長">
          <a:extLst>
            <a:ext uri="{FF2B5EF4-FFF2-40B4-BE49-F238E27FC236}">
              <a16:creationId xmlns:a16="http://schemas.microsoft.com/office/drawing/2014/main" id="{A925E83A-0464-46B6-8D09-59606BDBDD82}"/>
            </a:ext>
          </a:extLst>
        </xdr:cNvPr>
        <xdr:cNvSpPr txBox="1"/>
      </xdr:nvSpPr>
      <xdr:spPr>
        <a:xfrm>
          <a:off x="7854461" y="684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33956</xdr:rowOff>
    </xdr:from>
    <xdr:ext cx="534377" cy="259045"/>
    <xdr:sp macro="" textlink="">
      <xdr:nvSpPr>
        <xdr:cNvPr id="143" name="n_3aveValue【道路】&#10;一人当たり延長">
          <a:extLst>
            <a:ext uri="{FF2B5EF4-FFF2-40B4-BE49-F238E27FC236}">
              <a16:creationId xmlns:a16="http://schemas.microsoft.com/office/drawing/2014/main" id="{985B0C98-B933-4A10-819E-F99F0B95C96D}"/>
            </a:ext>
          </a:extLst>
        </xdr:cNvPr>
        <xdr:cNvSpPr txBox="1"/>
      </xdr:nvSpPr>
      <xdr:spPr>
        <a:xfrm>
          <a:off x="7036899" y="68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34799</xdr:rowOff>
    </xdr:from>
    <xdr:ext cx="534377" cy="259045"/>
    <xdr:sp macro="" textlink="">
      <xdr:nvSpPr>
        <xdr:cNvPr id="144" name="n_4aveValue【道路】&#10;一人当たり延長">
          <a:extLst>
            <a:ext uri="{FF2B5EF4-FFF2-40B4-BE49-F238E27FC236}">
              <a16:creationId xmlns:a16="http://schemas.microsoft.com/office/drawing/2014/main" id="{4A33A6B3-BA78-4CBF-BD77-70B339B322FB}"/>
            </a:ext>
          </a:extLst>
        </xdr:cNvPr>
        <xdr:cNvSpPr txBox="1"/>
      </xdr:nvSpPr>
      <xdr:spPr>
        <a:xfrm>
          <a:off x="6205049" y="68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14211</xdr:rowOff>
    </xdr:from>
    <xdr:ext cx="534377" cy="259045"/>
    <xdr:sp macro="" textlink="">
      <xdr:nvSpPr>
        <xdr:cNvPr id="145" name="n_1mainValue【道路】&#10;一人当たり延長">
          <a:extLst>
            <a:ext uri="{FF2B5EF4-FFF2-40B4-BE49-F238E27FC236}">
              <a16:creationId xmlns:a16="http://schemas.microsoft.com/office/drawing/2014/main" id="{49F4A740-BE83-4230-A4FF-7260E5BE76D5}"/>
            </a:ext>
          </a:extLst>
        </xdr:cNvPr>
        <xdr:cNvSpPr txBox="1"/>
      </xdr:nvSpPr>
      <xdr:spPr>
        <a:xfrm>
          <a:off x="8659324" y="650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16039</xdr:rowOff>
    </xdr:from>
    <xdr:ext cx="534377" cy="259045"/>
    <xdr:sp macro="" textlink="">
      <xdr:nvSpPr>
        <xdr:cNvPr id="146" name="n_2mainValue【道路】&#10;一人当たり延長">
          <a:extLst>
            <a:ext uri="{FF2B5EF4-FFF2-40B4-BE49-F238E27FC236}">
              <a16:creationId xmlns:a16="http://schemas.microsoft.com/office/drawing/2014/main" id="{850B64E1-FA4D-450C-B720-556DA25C3CAB}"/>
            </a:ext>
          </a:extLst>
        </xdr:cNvPr>
        <xdr:cNvSpPr txBox="1"/>
      </xdr:nvSpPr>
      <xdr:spPr>
        <a:xfrm>
          <a:off x="7854461" y="65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20979</xdr:rowOff>
    </xdr:from>
    <xdr:ext cx="534377" cy="259045"/>
    <xdr:sp macro="" textlink="">
      <xdr:nvSpPr>
        <xdr:cNvPr id="147" name="n_3mainValue【道路】&#10;一人当たり延長">
          <a:extLst>
            <a:ext uri="{FF2B5EF4-FFF2-40B4-BE49-F238E27FC236}">
              <a16:creationId xmlns:a16="http://schemas.microsoft.com/office/drawing/2014/main" id="{2318E864-0699-4533-9E06-29B54DB29460}"/>
            </a:ext>
          </a:extLst>
        </xdr:cNvPr>
        <xdr:cNvSpPr txBox="1"/>
      </xdr:nvSpPr>
      <xdr:spPr>
        <a:xfrm>
          <a:off x="7036899" y="65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29503</xdr:rowOff>
    </xdr:from>
    <xdr:ext cx="534377" cy="259045"/>
    <xdr:sp macro="" textlink="">
      <xdr:nvSpPr>
        <xdr:cNvPr id="148" name="n_4mainValue【道路】&#10;一人当たり延長">
          <a:extLst>
            <a:ext uri="{FF2B5EF4-FFF2-40B4-BE49-F238E27FC236}">
              <a16:creationId xmlns:a16="http://schemas.microsoft.com/office/drawing/2014/main" id="{3C5F90AD-8655-4041-B2D8-9E24ADFC7E72}"/>
            </a:ext>
          </a:extLst>
        </xdr:cNvPr>
        <xdr:cNvSpPr txBox="1"/>
      </xdr:nvSpPr>
      <xdr:spPr>
        <a:xfrm>
          <a:off x="6205049" y="651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19D8EA4-ED8F-4428-BD8F-342B0283AE57}"/>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E2AA6E4-314A-48DB-BFFF-7DD780028369}"/>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5935F62-EC25-4922-9F11-52A5861F8E25}"/>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E7EEA04-CBA2-4F9F-BC4B-A2FB363257F5}"/>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C9233CB-F6F7-4C7F-ADC5-92EB6FCA4FE8}"/>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D6DC57F-15C9-46AA-BAFD-8A9FE4FE5246}"/>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A727BCA-E6A7-45B1-A4E3-F90F2D4501C5}"/>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6D7A77F-0DA4-4E7A-9932-DD190C27B34A}"/>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6C34FC8-79BD-4628-9466-A3CE6D74E37A}"/>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41E2491-C57A-4D52-B67C-949CDBE1188D}"/>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A629142-C8E5-4F26-B140-5A439BA049DB}"/>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472FA48-04DA-49D1-84E7-6B3A92D417FD}"/>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B9829D6-C99E-4B17-AECA-532102BEE265}"/>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AA6F7DD-3339-4C76-A95C-7A7C8D358719}"/>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6D9176D-D492-4466-85FE-1891B573416B}"/>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5847C40-3374-4CEC-9C2E-3A1D2E1DEEAC}"/>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CF94734-7E37-498F-A91C-6E00D2438A46}"/>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0442B88-EB2E-4CEE-A33E-602A41F3D467}"/>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B390F4C-1555-41E1-94F1-4E19343DA6F2}"/>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B8C90867-CA07-4449-97AF-51C38A4B88EA}"/>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C154E49-64CC-48C7-BCA7-503B3365CDEA}"/>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FDA2EE4-13F3-4DD8-878A-1638B1909C15}"/>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87F0270-BECA-4263-958E-DB035979D48C}"/>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0E2B206-962F-4CAF-B07B-FBB2D221DF18}"/>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3852BF9-0B90-48FE-843F-4BD623AC819E}"/>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CB862B23-288B-4DB1-A06D-BBEC66C33FC2}"/>
            </a:ext>
          </a:extLst>
        </xdr:cNvPr>
        <xdr:cNvCxnSpPr/>
      </xdr:nvCxnSpPr>
      <xdr:spPr>
        <a:xfrm flipV="1">
          <a:off x="4291965" y="9016637"/>
          <a:ext cx="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AEC96E7D-D06C-4D73-BCCD-428E12373398}"/>
            </a:ext>
          </a:extLst>
        </xdr:cNvPr>
        <xdr:cNvSpPr txBox="1"/>
      </xdr:nvSpPr>
      <xdr:spPr>
        <a:xfrm>
          <a:off x="4330700" y="104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8CE1979A-7ECF-4CA3-9986-A75DD6C35853}"/>
            </a:ext>
          </a:extLst>
        </xdr:cNvPr>
        <xdr:cNvCxnSpPr/>
      </xdr:nvCxnSpPr>
      <xdr:spPr>
        <a:xfrm>
          <a:off x="4217988" y="1043150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2BF7B40-65BD-4C84-9571-6B0198F3E6B1}"/>
            </a:ext>
          </a:extLst>
        </xdr:cNvPr>
        <xdr:cNvSpPr txBox="1"/>
      </xdr:nvSpPr>
      <xdr:spPr>
        <a:xfrm>
          <a:off x="4330700" y="8801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DB421AEF-65B8-42FD-BC8B-D49588E93B0C}"/>
            </a:ext>
          </a:extLst>
        </xdr:cNvPr>
        <xdr:cNvCxnSpPr/>
      </xdr:nvCxnSpPr>
      <xdr:spPr>
        <a:xfrm>
          <a:off x="4217988" y="901663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E26FEA8-F37A-4483-AB2A-17EE84CA653D}"/>
            </a:ext>
          </a:extLst>
        </xdr:cNvPr>
        <xdr:cNvSpPr txBox="1"/>
      </xdr:nvSpPr>
      <xdr:spPr>
        <a:xfrm>
          <a:off x="4330700" y="9802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17E80F52-240B-4D05-80E6-14B94CCE73CF}"/>
            </a:ext>
          </a:extLst>
        </xdr:cNvPr>
        <xdr:cNvSpPr/>
      </xdr:nvSpPr>
      <xdr:spPr>
        <a:xfrm>
          <a:off x="4241800" y="982444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89D1265F-E528-4A01-A13E-E6832818CB8A}"/>
            </a:ext>
          </a:extLst>
        </xdr:cNvPr>
        <xdr:cNvSpPr/>
      </xdr:nvSpPr>
      <xdr:spPr>
        <a:xfrm>
          <a:off x="3475038" y="983587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82" name="フローチャート: 判断 181">
          <a:extLst>
            <a:ext uri="{FF2B5EF4-FFF2-40B4-BE49-F238E27FC236}">
              <a16:creationId xmlns:a16="http://schemas.microsoft.com/office/drawing/2014/main" id="{E65B6F47-6C6F-43AE-8322-DCE2475CABFF}"/>
            </a:ext>
          </a:extLst>
        </xdr:cNvPr>
        <xdr:cNvSpPr/>
      </xdr:nvSpPr>
      <xdr:spPr>
        <a:xfrm>
          <a:off x="2643188" y="97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30843</xdr:rowOff>
    </xdr:from>
    <xdr:to>
      <xdr:col>10</xdr:col>
      <xdr:colOff>165100</xdr:colOff>
      <xdr:row>60</xdr:row>
      <xdr:rowOff>132443</xdr:rowOff>
    </xdr:to>
    <xdr:sp macro="" textlink="">
      <xdr:nvSpPr>
        <xdr:cNvPr id="183" name="フローチャート: 判断 182">
          <a:extLst>
            <a:ext uri="{FF2B5EF4-FFF2-40B4-BE49-F238E27FC236}">
              <a16:creationId xmlns:a16="http://schemas.microsoft.com/office/drawing/2014/main" id="{BBA8B0EB-A11E-45CA-AC6A-967226807829}"/>
            </a:ext>
          </a:extLst>
        </xdr:cNvPr>
        <xdr:cNvSpPr/>
      </xdr:nvSpPr>
      <xdr:spPr>
        <a:xfrm>
          <a:off x="1825625" y="97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12881</xdr:rowOff>
    </xdr:from>
    <xdr:to>
      <xdr:col>6</xdr:col>
      <xdr:colOff>38100</xdr:colOff>
      <xdr:row>60</xdr:row>
      <xdr:rowOff>114481</xdr:rowOff>
    </xdr:to>
    <xdr:sp macro="" textlink="">
      <xdr:nvSpPr>
        <xdr:cNvPr id="184" name="フローチャート: 判断 183">
          <a:extLst>
            <a:ext uri="{FF2B5EF4-FFF2-40B4-BE49-F238E27FC236}">
              <a16:creationId xmlns:a16="http://schemas.microsoft.com/office/drawing/2014/main" id="{D8022D53-3C34-4896-A8A6-6C836D1E4C9F}"/>
            </a:ext>
          </a:extLst>
        </xdr:cNvPr>
        <xdr:cNvSpPr/>
      </xdr:nvSpPr>
      <xdr:spPr>
        <a:xfrm>
          <a:off x="1008063" y="973790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0A71225-75EE-4E39-8C88-050CB54AAE2A}"/>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8B32E83-2D56-4897-940B-EA0B2EECA9F3}"/>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708E189-7EBE-46F6-9256-DC78AFDBC20C}"/>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DE4D5E0-73E1-404B-90A6-3D465304C10D}"/>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33B62B3-048B-4F39-A8EE-8C627CA8E1F6}"/>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90" name="楕円 189">
          <a:extLst>
            <a:ext uri="{FF2B5EF4-FFF2-40B4-BE49-F238E27FC236}">
              <a16:creationId xmlns:a16="http://schemas.microsoft.com/office/drawing/2014/main" id="{FA0C7F2F-FC20-4AC9-8968-515E2A625494}"/>
            </a:ext>
          </a:extLst>
        </xdr:cNvPr>
        <xdr:cNvSpPr/>
      </xdr:nvSpPr>
      <xdr:spPr>
        <a:xfrm>
          <a:off x="4241800" y="950059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122300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F46FC67-91EE-4CD4-AA75-DDCD86211B58}"/>
            </a:ext>
          </a:extLst>
        </xdr:cNvPr>
        <xdr:cNvSpPr txBox="1"/>
      </xdr:nvSpPr>
      <xdr:spPr>
        <a:xfrm>
          <a:off x="4330700"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99423</xdr:rowOff>
    </xdr:from>
    <xdr:to>
      <xdr:col>20</xdr:col>
      <xdr:colOff>38100</xdr:colOff>
      <xdr:row>59</xdr:row>
      <xdr:rowOff>29573</xdr:rowOff>
    </xdr:to>
    <xdr:sp macro="" textlink="">
      <xdr:nvSpPr>
        <xdr:cNvPr id="192" name="楕円 191">
          <a:extLst>
            <a:ext uri="{FF2B5EF4-FFF2-40B4-BE49-F238E27FC236}">
              <a16:creationId xmlns:a16="http://schemas.microsoft.com/office/drawing/2014/main" id="{24BFE877-0AA5-4EB6-B2BE-EDAF30BCF8C5}"/>
            </a:ext>
          </a:extLst>
        </xdr:cNvPr>
        <xdr:cNvSpPr/>
      </xdr:nvSpPr>
      <xdr:spPr>
        <a:xfrm>
          <a:off x="3475038" y="950059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150223</xdr:rowOff>
    </xdr:from>
    <xdr:to>
      <xdr:col>24</xdr:col>
      <xdr:colOff>63500</xdr:colOff>
      <xdr:row>58</xdr:row>
      <xdr:rowOff>150223</xdr:rowOff>
    </xdr:to>
    <xdr:cxnSp macro="">
      <xdr:nvCxnSpPr>
        <xdr:cNvPr id="193" name="直線コネクタ 192">
          <a:extLst>
            <a:ext uri="{FF2B5EF4-FFF2-40B4-BE49-F238E27FC236}">
              <a16:creationId xmlns:a16="http://schemas.microsoft.com/office/drawing/2014/main" id="{A76A62C0-924E-445F-8E5B-FC526C1391E0}"/>
            </a:ext>
          </a:extLst>
        </xdr:cNvPr>
        <xdr:cNvCxnSpPr/>
      </xdr:nvCxnSpPr>
      <xdr:spPr>
        <a:xfrm>
          <a:off x="3525838" y="9551398"/>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79828</xdr:rowOff>
    </xdr:from>
    <xdr:to>
      <xdr:col>15</xdr:col>
      <xdr:colOff>101600</xdr:colOff>
      <xdr:row>59</xdr:row>
      <xdr:rowOff>9978</xdr:rowOff>
    </xdr:to>
    <xdr:sp macro="" textlink="">
      <xdr:nvSpPr>
        <xdr:cNvPr id="194" name="楕円 193">
          <a:extLst>
            <a:ext uri="{FF2B5EF4-FFF2-40B4-BE49-F238E27FC236}">
              <a16:creationId xmlns:a16="http://schemas.microsoft.com/office/drawing/2014/main" id="{ED7AAC37-A042-4FA4-B126-A5AE213479A2}"/>
            </a:ext>
          </a:extLst>
        </xdr:cNvPr>
        <xdr:cNvSpPr/>
      </xdr:nvSpPr>
      <xdr:spPr>
        <a:xfrm>
          <a:off x="2643188" y="948100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130628</xdr:rowOff>
    </xdr:from>
    <xdr:to>
      <xdr:col>19</xdr:col>
      <xdr:colOff>177800</xdr:colOff>
      <xdr:row>58</xdr:row>
      <xdr:rowOff>150223</xdr:rowOff>
    </xdr:to>
    <xdr:cxnSp macro="">
      <xdr:nvCxnSpPr>
        <xdr:cNvPr id="195" name="直線コネクタ 194">
          <a:extLst>
            <a:ext uri="{FF2B5EF4-FFF2-40B4-BE49-F238E27FC236}">
              <a16:creationId xmlns:a16="http://schemas.microsoft.com/office/drawing/2014/main" id="{7D485166-9447-4446-94FF-A2E7C1F1496B}"/>
            </a:ext>
          </a:extLst>
        </xdr:cNvPr>
        <xdr:cNvCxnSpPr/>
      </xdr:nvCxnSpPr>
      <xdr:spPr>
        <a:xfrm>
          <a:off x="2693988" y="9531803"/>
          <a:ext cx="8318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24312</xdr:rowOff>
    </xdr:from>
    <xdr:to>
      <xdr:col>10</xdr:col>
      <xdr:colOff>165100</xdr:colOff>
      <xdr:row>58</xdr:row>
      <xdr:rowOff>125912</xdr:rowOff>
    </xdr:to>
    <xdr:sp macro="" textlink="">
      <xdr:nvSpPr>
        <xdr:cNvPr id="196" name="楕円 195">
          <a:extLst>
            <a:ext uri="{FF2B5EF4-FFF2-40B4-BE49-F238E27FC236}">
              <a16:creationId xmlns:a16="http://schemas.microsoft.com/office/drawing/2014/main" id="{6AC8A54A-E51E-48CB-8EBD-1EA0BD1D3DAC}"/>
            </a:ext>
          </a:extLst>
        </xdr:cNvPr>
        <xdr:cNvSpPr/>
      </xdr:nvSpPr>
      <xdr:spPr>
        <a:xfrm>
          <a:off x="1825625" y="94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75112</xdr:rowOff>
    </xdr:from>
    <xdr:to>
      <xdr:col>15</xdr:col>
      <xdr:colOff>50800</xdr:colOff>
      <xdr:row>58</xdr:row>
      <xdr:rowOff>130628</xdr:rowOff>
    </xdr:to>
    <xdr:cxnSp macro="">
      <xdr:nvCxnSpPr>
        <xdr:cNvPr id="197" name="直線コネクタ 196">
          <a:extLst>
            <a:ext uri="{FF2B5EF4-FFF2-40B4-BE49-F238E27FC236}">
              <a16:creationId xmlns:a16="http://schemas.microsoft.com/office/drawing/2014/main" id="{9D2258C7-62B8-4AA5-9877-7D9A90A6E8DB}"/>
            </a:ext>
          </a:extLst>
        </xdr:cNvPr>
        <xdr:cNvCxnSpPr/>
      </xdr:nvCxnSpPr>
      <xdr:spPr>
        <a:xfrm>
          <a:off x="1876425" y="9476287"/>
          <a:ext cx="817563"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37374</xdr:rowOff>
    </xdr:from>
    <xdr:to>
      <xdr:col>6</xdr:col>
      <xdr:colOff>38100</xdr:colOff>
      <xdr:row>58</xdr:row>
      <xdr:rowOff>138974</xdr:rowOff>
    </xdr:to>
    <xdr:sp macro="" textlink="">
      <xdr:nvSpPr>
        <xdr:cNvPr id="198" name="楕円 197">
          <a:extLst>
            <a:ext uri="{FF2B5EF4-FFF2-40B4-BE49-F238E27FC236}">
              <a16:creationId xmlns:a16="http://schemas.microsoft.com/office/drawing/2014/main" id="{61D29132-121F-4034-96AF-1EE717F4E7AF}"/>
            </a:ext>
          </a:extLst>
        </xdr:cNvPr>
        <xdr:cNvSpPr/>
      </xdr:nvSpPr>
      <xdr:spPr>
        <a:xfrm>
          <a:off x="1008063" y="9438549"/>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75112</xdr:rowOff>
    </xdr:from>
    <xdr:to>
      <xdr:col>10</xdr:col>
      <xdr:colOff>114300</xdr:colOff>
      <xdr:row>58</xdr:row>
      <xdr:rowOff>88174</xdr:rowOff>
    </xdr:to>
    <xdr:cxnSp macro="">
      <xdr:nvCxnSpPr>
        <xdr:cNvPr id="199" name="直線コネクタ 198">
          <a:extLst>
            <a:ext uri="{FF2B5EF4-FFF2-40B4-BE49-F238E27FC236}">
              <a16:creationId xmlns:a16="http://schemas.microsoft.com/office/drawing/2014/main" id="{18E8D601-4A98-4F91-AA02-17D4733CD7D3}"/>
            </a:ext>
          </a:extLst>
        </xdr:cNvPr>
        <xdr:cNvCxnSpPr/>
      </xdr:nvCxnSpPr>
      <xdr:spPr>
        <a:xfrm flipV="1">
          <a:off x="1058863" y="9476287"/>
          <a:ext cx="817562"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010C6CA-D836-4554-B772-D66695DA0AD3}"/>
            </a:ext>
          </a:extLst>
        </xdr:cNvPr>
        <xdr:cNvSpPr txBox="1"/>
      </xdr:nvSpPr>
      <xdr:spPr>
        <a:xfrm>
          <a:off x="3324869" y="991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146430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37AF1B6-2C0A-43FA-96AF-3B425BCAE83C}"/>
            </a:ext>
          </a:extLst>
        </xdr:cNvPr>
        <xdr:cNvSpPr txBox="1"/>
      </xdr:nvSpPr>
      <xdr:spPr>
        <a:xfrm>
          <a:off x="2505719" y="987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123570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FD3B38AD-CF6C-4ECE-9F73-7C97FC89BA1D}"/>
            </a:ext>
          </a:extLst>
        </xdr:cNvPr>
        <xdr:cNvSpPr txBox="1"/>
      </xdr:nvSpPr>
      <xdr:spPr>
        <a:xfrm>
          <a:off x="1688157" y="98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105608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0745EBF-DDCB-4192-A86F-7396FA1AE333}"/>
            </a:ext>
          </a:extLst>
        </xdr:cNvPr>
        <xdr:cNvSpPr txBox="1"/>
      </xdr:nvSpPr>
      <xdr:spPr>
        <a:xfrm>
          <a:off x="870594" y="983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46100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15EC75E3-4865-4948-BEC9-C70DE65C1A25}"/>
            </a:ext>
          </a:extLst>
        </xdr:cNvPr>
        <xdr:cNvSpPr txBox="1"/>
      </xdr:nvSpPr>
      <xdr:spPr>
        <a:xfrm>
          <a:off x="3324869" y="928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26505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9C79172-DE17-40A8-AC1C-39BB3FF805A7}"/>
            </a:ext>
          </a:extLst>
        </xdr:cNvPr>
        <xdr:cNvSpPr txBox="1"/>
      </xdr:nvSpPr>
      <xdr:spPr>
        <a:xfrm>
          <a:off x="2505719" y="926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142439</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83840DB-98A1-4746-968A-481F3D7EF8A9}"/>
            </a:ext>
          </a:extLst>
        </xdr:cNvPr>
        <xdr:cNvSpPr txBox="1"/>
      </xdr:nvSpPr>
      <xdr:spPr>
        <a:xfrm>
          <a:off x="1688157" y="921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155501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83D4974-DDA3-4411-89E4-F60B59650D17}"/>
            </a:ext>
          </a:extLst>
        </xdr:cNvPr>
        <xdr:cNvSpPr txBox="1"/>
      </xdr:nvSpPr>
      <xdr:spPr>
        <a:xfrm>
          <a:off x="870594" y="923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CD9C9D2-062D-4F80-A627-211AB6DF2078}"/>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382A459-C2FB-4383-992C-374B5EFC8F85}"/>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11BDA9C-16BB-4600-9C91-402F329C0061}"/>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6A942FB-2D4B-474A-B5A9-AC7706ABDFD6}"/>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528E710-7EDF-4189-A4CF-056CCDAB8327}"/>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C5CB2E9-08DB-49E5-A72A-FFE6C4CC9CBB}"/>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1D1A16E-E7AA-4D6D-90DB-DB2B28D113F9}"/>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44C7540-56F1-43AB-B105-CA8ECFB902DB}"/>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4402837-E41D-4FD7-9E70-21C755A07C4A}"/>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034BD99-4372-430A-9047-9245DF53E875}"/>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1174AC3F-76DE-4F3D-A2DD-4AFFE8E95223}"/>
            </a:ext>
          </a:extLst>
        </xdr:cNvPr>
        <xdr:cNvCxnSpPr/>
      </xdr:nvCxnSpPr>
      <xdr:spPr>
        <a:xfrm>
          <a:off x="6118225" y="1037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A0A9DC9-14D0-457E-913F-2FBB3D4A386B}"/>
            </a:ext>
          </a:extLst>
        </xdr:cNvPr>
        <xdr:cNvSpPr txBox="1"/>
      </xdr:nvSpPr>
      <xdr:spPr>
        <a:xfrm>
          <a:off x="5883727" y="10240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F341D10B-2E52-466D-AC45-0BD4B2B77E2F}"/>
            </a:ext>
          </a:extLst>
        </xdr:cNvPr>
        <xdr:cNvCxnSpPr/>
      </xdr:nvCxnSpPr>
      <xdr:spPr>
        <a:xfrm>
          <a:off x="6118225" y="9944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93D1C12F-F25A-48E9-96A9-DC742BB6C041}"/>
            </a:ext>
          </a:extLst>
        </xdr:cNvPr>
        <xdr:cNvSpPr txBox="1"/>
      </xdr:nvSpPr>
      <xdr:spPr>
        <a:xfrm>
          <a:off x="5475516" y="98114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EDDCA504-7653-47AE-ABB9-65CC5BBDDC33}"/>
            </a:ext>
          </a:extLst>
        </xdr:cNvPr>
        <xdr:cNvCxnSpPr/>
      </xdr:nvCxnSpPr>
      <xdr:spPr>
        <a:xfrm>
          <a:off x="6118225" y="951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27EF629-9C01-4D9F-ACEA-0ABC55FAA653}"/>
            </a:ext>
          </a:extLst>
        </xdr:cNvPr>
        <xdr:cNvSpPr txBox="1"/>
      </xdr:nvSpPr>
      <xdr:spPr>
        <a:xfrm>
          <a:off x="5475516"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BFDA7CF-FA59-438B-BC7F-B6BDC3EB58F2}"/>
            </a:ext>
          </a:extLst>
        </xdr:cNvPr>
        <xdr:cNvCxnSpPr/>
      </xdr:nvCxnSpPr>
      <xdr:spPr>
        <a:xfrm>
          <a:off x="6118225" y="9077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D3FB961-C927-4C51-80F4-FCAC3C2F9CE0}"/>
            </a:ext>
          </a:extLst>
        </xdr:cNvPr>
        <xdr:cNvSpPr txBox="1"/>
      </xdr:nvSpPr>
      <xdr:spPr>
        <a:xfrm>
          <a:off x="5475516" y="8944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AC312150-CB31-4305-B38F-79DA17A1BCF4}"/>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4EF0B25-A7C7-44F3-96AD-C3A9195484B1}"/>
            </a:ext>
          </a:extLst>
        </xdr:cNvPr>
        <xdr:cNvSpPr txBox="1"/>
      </xdr:nvSpPr>
      <xdr:spPr>
        <a:xfrm>
          <a:off x="5475516" y="85160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F563CB12-68A0-4AA1-A914-23535EFCD9D1}"/>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A2339209-4236-4895-B6AE-5B0F80EB4902}"/>
            </a:ext>
          </a:extLst>
        </xdr:cNvPr>
        <xdr:cNvCxnSpPr/>
      </xdr:nvCxnSpPr>
      <xdr:spPr>
        <a:xfrm flipV="1">
          <a:off x="9691053" y="8952151"/>
          <a:ext cx="0" cy="141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B566A614-88ED-48A1-8325-6B5EEF145429}"/>
            </a:ext>
          </a:extLst>
        </xdr:cNvPr>
        <xdr:cNvSpPr txBox="1"/>
      </xdr:nvSpPr>
      <xdr:spPr>
        <a:xfrm>
          <a:off x="9729788" y="1037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B8F5B7FC-A991-4CB0-AE96-2E64C65FFC8C}"/>
            </a:ext>
          </a:extLst>
        </xdr:cNvPr>
        <xdr:cNvCxnSpPr/>
      </xdr:nvCxnSpPr>
      <xdr:spPr>
        <a:xfrm>
          <a:off x="9617075" y="1037151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6007A7BC-EF75-4B12-9A28-E76971EEAC25}"/>
            </a:ext>
          </a:extLst>
        </xdr:cNvPr>
        <xdr:cNvSpPr txBox="1"/>
      </xdr:nvSpPr>
      <xdr:spPr>
        <a:xfrm>
          <a:off x="9729788" y="8746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8E6BFA43-8422-4C56-9E77-1559F9326634}"/>
            </a:ext>
          </a:extLst>
        </xdr:cNvPr>
        <xdr:cNvCxnSpPr/>
      </xdr:nvCxnSpPr>
      <xdr:spPr>
        <a:xfrm>
          <a:off x="9617075" y="895215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B116CD2A-BF64-4A24-BC89-38E00E1F1FAD}"/>
            </a:ext>
          </a:extLst>
        </xdr:cNvPr>
        <xdr:cNvSpPr txBox="1"/>
      </xdr:nvSpPr>
      <xdr:spPr>
        <a:xfrm>
          <a:off x="9729788" y="9841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85D04C05-689E-4114-9952-243B7D5BFACC}"/>
            </a:ext>
          </a:extLst>
        </xdr:cNvPr>
        <xdr:cNvSpPr/>
      </xdr:nvSpPr>
      <xdr:spPr>
        <a:xfrm>
          <a:off x="9655175" y="998100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688CFAF4-9A57-47DE-954D-962AF371CB45}"/>
            </a:ext>
          </a:extLst>
        </xdr:cNvPr>
        <xdr:cNvSpPr/>
      </xdr:nvSpPr>
      <xdr:spPr>
        <a:xfrm>
          <a:off x="8874125" y="99675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84118</xdr:rowOff>
    </xdr:from>
    <xdr:to>
      <xdr:col>46</xdr:col>
      <xdr:colOff>38100</xdr:colOff>
      <xdr:row>63</xdr:row>
      <xdr:rowOff>14268</xdr:rowOff>
    </xdr:to>
    <xdr:sp macro="" textlink="">
      <xdr:nvSpPr>
        <xdr:cNvPr id="237" name="フローチャート: 判断 236">
          <a:extLst>
            <a:ext uri="{FF2B5EF4-FFF2-40B4-BE49-F238E27FC236}">
              <a16:creationId xmlns:a16="http://schemas.microsoft.com/office/drawing/2014/main" id="{D91B9439-C893-419A-A8E3-5DBD12408C49}"/>
            </a:ext>
          </a:extLst>
        </xdr:cNvPr>
        <xdr:cNvSpPr/>
      </xdr:nvSpPr>
      <xdr:spPr>
        <a:xfrm>
          <a:off x="8056563" y="1013299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94601</xdr:rowOff>
    </xdr:from>
    <xdr:to>
      <xdr:col>41</xdr:col>
      <xdr:colOff>101600</xdr:colOff>
      <xdr:row>63</xdr:row>
      <xdr:rowOff>24751</xdr:rowOff>
    </xdr:to>
    <xdr:sp macro="" textlink="">
      <xdr:nvSpPr>
        <xdr:cNvPr id="238" name="フローチャート: 判断 237">
          <a:extLst>
            <a:ext uri="{FF2B5EF4-FFF2-40B4-BE49-F238E27FC236}">
              <a16:creationId xmlns:a16="http://schemas.microsoft.com/office/drawing/2014/main" id="{0E83E230-1331-40F2-8BD5-3A3C412D26CD}"/>
            </a:ext>
          </a:extLst>
        </xdr:cNvPr>
        <xdr:cNvSpPr/>
      </xdr:nvSpPr>
      <xdr:spPr>
        <a:xfrm>
          <a:off x="7224713" y="1014347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115581</xdr:rowOff>
    </xdr:from>
    <xdr:to>
      <xdr:col>36</xdr:col>
      <xdr:colOff>165100</xdr:colOff>
      <xdr:row>63</xdr:row>
      <xdr:rowOff>45731</xdr:rowOff>
    </xdr:to>
    <xdr:sp macro="" textlink="">
      <xdr:nvSpPr>
        <xdr:cNvPr id="239" name="フローチャート: 判断 238">
          <a:extLst>
            <a:ext uri="{FF2B5EF4-FFF2-40B4-BE49-F238E27FC236}">
              <a16:creationId xmlns:a16="http://schemas.microsoft.com/office/drawing/2014/main" id="{84A2622D-080B-4E08-B2A1-27ADE0FA8B89}"/>
            </a:ext>
          </a:extLst>
        </xdr:cNvPr>
        <xdr:cNvSpPr/>
      </xdr:nvSpPr>
      <xdr:spPr>
        <a:xfrm>
          <a:off x="6407150" y="1016445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5E924FE-8478-4502-A0C6-1C46613482C1}"/>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B2948DE-33CF-4673-959D-4530C43F659F}"/>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0593B73-9710-4D89-8859-B0ADC9B23973}"/>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93E86C3-19C8-4836-88AE-A7568F9BCA6A}"/>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40FF994-26D4-4AB6-93A3-3D7A7D2763CE}"/>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37620</xdr:rowOff>
    </xdr:from>
    <xdr:to>
      <xdr:col>55</xdr:col>
      <xdr:colOff>50800</xdr:colOff>
      <xdr:row>63</xdr:row>
      <xdr:rowOff>139220</xdr:rowOff>
    </xdr:to>
    <xdr:sp macro="" textlink="">
      <xdr:nvSpPr>
        <xdr:cNvPr id="245" name="楕円 244">
          <a:extLst>
            <a:ext uri="{FF2B5EF4-FFF2-40B4-BE49-F238E27FC236}">
              <a16:creationId xmlns:a16="http://schemas.microsoft.com/office/drawing/2014/main" id="{BA761F9F-E302-4035-8ABA-FE30FCA88F8D}"/>
            </a:ext>
          </a:extLst>
        </xdr:cNvPr>
        <xdr:cNvSpPr/>
      </xdr:nvSpPr>
      <xdr:spPr>
        <a:xfrm>
          <a:off x="9655175" y="1024842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123997</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9FCB5A39-161E-4BD4-9530-7CE3103941CA}"/>
            </a:ext>
          </a:extLst>
        </xdr:cNvPr>
        <xdr:cNvSpPr txBox="1"/>
      </xdr:nvSpPr>
      <xdr:spPr>
        <a:xfrm>
          <a:off x="9729788" y="1017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39247</xdr:rowOff>
    </xdr:from>
    <xdr:to>
      <xdr:col>50</xdr:col>
      <xdr:colOff>165100</xdr:colOff>
      <xdr:row>63</xdr:row>
      <xdr:rowOff>140847</xdr:rowOff>
    </xdr:to>
    <xdr:sp macro="" textlink="">
      <xdr:nvSpPr>
        <xdr:cNvPr id="247" name="楕円 246">
          <a:extLst>
            <a:ext uri="{FF2B5EF4-FFF2-40B4-BE49-F238E27FC236}">
              <a16:creationId xmlns:a16="http://schemas.microsoft.com/office/drawing/2014/main" id="{FC504486-3569-472C-B876-64CF8383B941}"/>
            </a:ext>
          </a:extLst>
        </xdr:cNvPr>
        <xdr:cNvSpPr/>
      </xdr:nvSpPr>
      <xdr:spPr>
        <a:xfrm>
          <a:off x="8874125" y="102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88420</xdr:rowOff>
    </xdr:from>
    <xdr:to>
      <xdr:col>55</xdr:col>
      <xdr:colOff>0</xdr:colOff>
      <xdr:row>63</xdr:row>
      <xdr:rowOff>90047</xdr:rowOff>
    </xdr:to>
    <xdr:cxnSp macro="">
      <xdr:nvCxnSpPr>
        <xdr:cNvPr id="248" name="直線コネクタ 247">
          <a:extLst>
            <a:ext uri="{FF2B5EF4-FFF2-40B4-BE49-F238E27FC236}">
              <a16:creationId xmlns:a16="http://schemas.microsoft.com/office/drawing/2014/main" id="{8E53DA80-C349-4E29-A965-1FDC6C3DEE70}"/>
            </a:ext>
          </a:extLst>
        </xdr:cNvPr>
        <xdr:cNvCxnSpPr/>
      </xdr:nvCxnSpPr>
      <xdr:spPr>
        <a:xfrm flipV="1">
          <a:off x="8924925" y="10299220"/>
          <a:ext cx="766763" cy="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40635</xdr:rowOff>
    </xdr:from>
    <xdr:to>
      <xdr:col>46</xdr:col>
      <xdr:colOff>38100</xdr:colOff>
      <xdr:row>63</xdr:row>
      <xdr:rowOff>142235</xdr:rowOff>
    </xdr:to>
    <xdr:sp macro="" textlink="">
      <xdr:nvSpPr>
        <xdr:cNvPr id="249" name="楕円 248">
          <a:extLst>
            <a:ext uri="{FF2B5EF4-FFF2-40B4-BE49-F238E27FC236}">
              <a16:creationId xmlns:a16="http://schemas.microsoft.com/office/drawing/2014/main" id="{5588AE6A-E168-4C21-934F-6BB34D06B86E}"/>
            </a:ext>
          </a:extLst>
        </xdr:cNvPr>
        <xdr:cNvSpPr/>
      </xdr:nvSpPr>
      <xdr:spPr>
        <a:xfrm>
          <a:off x="8056563" y="1025143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90047</xdr:rowOff>
    </xdr:from>
    <xdr:to>
      <xdr:col>50</xdr:col>
      <xdr:colOff>114300</xdr:colOff>
      <xdr:row>63</xdr:row>
      <xdr:rowOff>91435</xdr:rowOff>
    </xdr:to>
    <xdr:cxnSp macro="">
      <xdr:nvCxnSpPr>
        <xdr:cNvPr id="250" name="直線コネクタ 249">
          <a:extLst>
            <a:ext uri="{FF2B5EF4-FFF2-40B4-BE49-F238E27FC236}">
              <a16:creationId xmlns:a16="http://schemas.microsoft.com/office/drawing/2014/main" id="{DC493C73-9661-43DC-A544-2DA38BB81445}"/>
            </a:ext>
          </a:extLst>
        </xdr:cNvPr>
        <xdr:cNvCxnSpPr/>
      </xdr:nvCxnSpPr>
      <xdr:spPr>
        <a:xfrm flipV="1">
          <a:off x="8107363" y="10300847"/>
          <a:ext cx="817562"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42975</xdr:rowOff>
    </xdr:from>
    <xdr:to>
      <xdr:col>41</xdr:col>
      <xdr:colOff>101600</xdr:colOff>
      <xdr:row>63</xdr:row>
      <xdr:rowOff>144575</xdr:rowOff>
    </xdr:to>
    <xdr:sp macro="" textlink="">
      <xdr:nvSpPr>
        <xdr:cNvPr id="251" name="楕円 250">
          <a:extLst>
            <a:ext uri="{FF2B5EF4-FFF2-40B4-BE49-F238E27FC236}">
              <a16:creationId xmlns:a16="http://schemas.microsoft.com/office/drawing/2014/main" id="{96221A1A-123A-49AF-A381-489DF885BAF9}"/>
            </a:ext>
          </a:extLst>
        </xdr:cNvPr>
        <xdr:cNvSpPr/>
      </xdr:nvSpPr>
      <xdr:spPr>
        <a:xfrm>
          <a:off x="7224713" y="1025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91435</xdr:rowOff>
    </xdr:from>
    <xdr:to>
      <xdr:col>45</xdr:col>
      <xdr:colOff>177800</xdr:colOff>
      <xdr:row>63</xdr:row>
      <xdr:rowOff>93775</xdr:rowOff>
    </xdr:to>
    <xdr:cxnSp macro="">
      <xdr:nvCxnSpPr>
        <xdr:cNvPr id="252" name="直線コネクタ 251">
          <a:extLst>
            <a:ext uri="{FF2B5EF4-FFF2-40B4-BE49-F238E27FC236}">
              <a16:creationId xmlns:a16="http://schemas.microsoft.com/office/drawing/2014/main" id="{13823BDE-2736-424C-A7E4-149534140C95}"/>
            </a:ext>
          </a:extLst>
        </xdr:cNvPr>
        <xdr:cNvCxnSpPr/>
      </xdr:nvCxnSpPr>
      <xdr:spPr>
        <a:xfrm flipV="1">
          <a:off x="7275513" y="10302235"/>
          <a:ext cx="83185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46056</xdr:rowOff>
    </xdr:from>
    <xdr:to>
      <xdr:col>36</xdr:col>
      <xdr:colOff>165100</xdr:colOff>
      <xdr:row>63</xdr:row>
      <xdr:rowOff>147656</xdr:rowOff>
    </xdr:to>
    <xdr:sp macro="" textlink="">
      <xdr:nvSpPr>
        <xdr:cNvPr id="253" name="楕円 252">
          <a:extLst>
            <a:ext uri="{FF2B5EF4-FFF2-40B4-BE49-F238E27FC236}">
              <a16:creationId xmlns:a16="http://schemas.microsoft.com/office/drawing/2014/main" id="{20C4F8BD-C69C-4C90-A2F0-5FDD04198667}"/>
            </a:ext>
          </a:extLst>
        </xdr:cNvPr>
        <xdr:cNvSpPr/>
      </xdr:nvSpPr>
      <xdr:spPr>
        <a:xfrm>
          <a:off x="6407150" y="102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93775</xdr:rowOff>
    </xdr:from>
    <xdr:to>
      <xdr:col>41</xdr:col>
      <xdr:colOff>50800</xdr:colOff>
      <xdr:row>63</xdr:row>
      <xdr:rowOff>96856</xdr:rowOff>
    </xdr:to>
    <xdr:cxnSp macro="">
      <xdr:nvCxnSpPr>
        <xdr:cNvPr id="254" name="直線コネクタ 253">
          <a:extLst>
            <a:ext uri="{FF2B5EF4-FFF2-40B4-BE49-F238E27FC236}">
              <a16:creationId xmlns:a16="http://schemas.microsoft.com/office/drawing/2014/main" id="{3F882AA1-EE7B-4E96-B066-584154086F37}"/>
            </a:ext>
          </a:extLst>
        </xdr:cNvPr>
        <xdr:cNvCxnSpPr/>
      </xdr:nvCxnSpPr>
      <xdr:spPr>
        <a:xfrm flipV="1">
          <a:off x="6457950" y="10304575"/>
          <a:ext cx="817563"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23A4A8C2-4E3E-435A-8BA7-E71ABFB86253}"/>
            </a:ext>
          </a:extLst>
        </xdr:cNvPr>
        <xdr:cNvSpPr txBox="1"/>
      </xdr:nvSpPr>
      <xdr:spPr>
        <a:xfrm>
          <a:off x="8636533" y="975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30795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2EA4DFC2-086F-4322-BADF-0E029EE5CCC0}"/>
            </a:ext>
          </a:extLst>
        </xdr:cNvPr>
        <xdr:cNvSpPr txBox="1"/>
      </xdr:nvSpPr>
      <xdr:spPr>
        <a:xfrm>
          <a:off x="7822145" y="991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41278</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9A044EF2-42C1-42F3-AD9E-7FADAB783320}"/>
            </a:ext>
          </a:extLst>
        </xdr:cNvPr>
        <xdr:cNvSpPr txBox="1"/>
      </xdr:nvSpPr>
      <xdr:spPr>
        <a:xfrm>
          <a:off x="7004583" y="992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62258</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68B953C7-846B-4020-A959-13125C6C19F1}"/>
            </a:ext>
          </a:extLst>
        </xdr:cNvPr>
        <xdr:cNvSpPr txBox="1"/>
      </xdr:nvSpPr>
      <xdr:spPr>
        <a:xfrm>
          <a:off x="6172733" y="994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131974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FFE58115-F906-4E74-BC80-A86F0C52F284}"/>
            </a:ext>
          </a:extLst>
        </xdr:cNvPr>
        <xdr:cNvSpPr txBox="1"/>
      </xdr:nvSpPr>
      <xdr:spPr>
        <a:xfrm>
          <a:off x="8636533" y="1034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133362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3CB3DE2E-6AFC-483C-AD0C-6A61EBF1B048}"/>
            </a:ext>
          </a:extLst>
        </xdr:cNvPr>
        <xdr:cNvSpPr txBox="1"/>
      </xdr:nvSpPr>
      <xdr:spPr>
        <a:xfrm>
          <a:off x="7822145" y="103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135702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46C7D1E9-502D-4F2A-BEDD-F575160C90C9}"/>
            </a:ext>
          </a:extLst>
        </xdr:cNvPr>
        <xdr:cNvSpPr txBox="1"/>
      </xdr:nvSpPr>
      <xdr:spPr>
        <a:xfrm>
          <a:off x="7004583" y="1034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138783</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2DC23651-22EA-4C79-8924-13893C8440C3}"/>
            </a:ext>
          </a:extLst>
        </xdr:cNvPr>
        <xdr:cNvSpPr txBox="1"/>
      </xdr:nvSpPr>
      <xdr:spPr>
        <a:xfrm>
          <a:off x="6172733" y="1034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68D2EDA8-2582-48E4-8A9A-F318175A18A0}"/>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6D184A9-DA14-4A58-8508-583A2203DFDD}"/>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FBECADD-E524-4D99-B700-6E0F5F893019}"/>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901DD94-F254-47FA-9758-172A62D6B6AA}"/>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79FF739-070C-43F1-81F3-7DD554B40080}"/>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43E7926-5B4A-429E-A818-3FB08950BB93}"/>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ADD7F41-B7FA-4B80-ACDD-4BB06E2BEF89}"/>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1C65C84-A18B-4FEC-A278-586846FFEECD}"/>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5A0C03A-1A88-48DE-BCD5-2024859C4AAE}"/>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E4D8C06-891C-4738-B923-31B091D46CAA}"/>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15894C7-DD86-4FE6-8BC9-4B920614EDE5}"/>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E650A3C0-B75A-408C-94E8-F65B688E5ED3}"/>
            </a:ext>
          </a:extLst>
        </xdr:cNvPr>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18DBCA12-D00F-4587-B6ED-C0A3EBCDDF22}"/>
            </a:ext>
          </a:extLst>
        </xdr:cNvPr>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6EDF4AC0-03F0-4F75-B351-4C3463F3D6D3}"/>
            </a:ext>
          </a:extLst>
        </xdr:cNvPr>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61723E3-5143-4485-9E35-10A6C6090488}"/>
            </a:ext>
          </a:extLst>
        </xdr:cNvPr>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C708725-6409-4006-BAD2-E89BF64EEEF0}"/>
            </a:ext>
          </a:extLst>
        </xdr:cNvPr>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F51356CA-C2A3-4AD2-B348-984450DB3B33}"/>
            </a:ext>
          </a:extLst>
        </xdr:cNvPr>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C951D270-A532-431D-AF1F-65CB71BFD040}"/>
            </a:ext>
          </a:extLst>
        </xdr:cNvPr>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BC46AE25-2C83-4BD6-9E85-610082EE73D2}"/>
            </a:ext>
          </a:extLst>
        </xdr:cNvPr>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DA3EC804-5009-4D31-A486-A1E8D40F85AA}"/>
            </a:ext>
          </a:extLst>
        </xdr:cNvPr>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96F3B731-9997-468C-A247-F112BE154123}"/>
            </a:ext>
          </a:extLst>
        </xdr:cNvPr>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F6903E4-4654-4A7B-A16B-9F854103EF9A}"/>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E61E3E1A-4DCF-4130-8AA7-C0A98A829DAD}"/>
            </a:ext>
          </a:extLst>
        </xdr:cNvPr>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6DAAE92-F709-4925-B912-D493004074AF}"/>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39C95A0D-711A-4B5C-863B-4EA4B17D1AEF}"/>
            </a:ext>
          </a:extLst>
        </xdr:cNvPr>
        <xdr:cNvCxnSpPr/>
      </xdr:nvCxnSpPr>
      <xdr:spPr>
        <a:xfrm flipV="1">
          <a:off x="4291965" y="12510136"/>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9287D68A-3C3D-4DE4-8E0E-A6AE09D812E9}"/>
            </a:ext>
          </a:extLst>
        </xdr:cNvPr>
        <xdr:cNvSpPr txBox="1"/>
      </xdr:nvSpPr>
      <xdr:spPr>
        <a:xfrm>
          <a:off x="4330700"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CEC29527-E5FE-4499-BD69-56FE30745A7A}"/>
            </a:ext>
          </a:extLst>
        </xdr:cNvPr>
        <xdr:cNvCxnSpPr/>
      </xdr:nvCxnSpPr>
      <xdr:spPr>
        <a:xfrm>
          <a:off x="4217988" y="139998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EF574EFB-1C3C-499E-87DD-DB0C261E7385}"/>
            </a:ext>
          </a:extLst>
        </xdr:cNvPr>
        <xdr:cNvSpPr txBox="1"/>
      </xdr:nvSpPr>
      <xdr:spPr>
        <a:xfrm>
          <a:off x="4330700" y="1230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BD02FB76-B67F-45F0-8CFB-EA83EA7925A6}"/>
            </a:ext>
          </a:extLst>
        </xdr:cNvPr>
        <xdr:cNvCxnSpPr/>
      </xdr:nvCxnSpPr>
      <xdr:spPr>
        <a:xfrm>
          <a:off x="4217988" y="125101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EE0543F8-A8BA-43F5-AD6E-DEC14ECCE16F}"/>
            </a:ext>
          </a:extLst>
        </xdr:cNvPr>
        <xdr:cNvSpPr txBox="1"/>
      </xdr:nvSpPr>
      <xdr:spPr>
        <a:xfrm>
          <a:off x="4330700" y="13373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69F7F26A-A664-4951-819F-8CF2794D6F99}"/>
            </a:ext>
          </a:extLst>
        </xdr:cNvPr>
        <xdr:cNvSpPr/>
      </xdr:nvSpPr>
      <xdr:spPr>
        <a:xfrm>
          <a:off x="4241800" y="1339468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1A600FC8-5AB3-4D7B-BB82-17DBD8B8A6D5}"/>
            </a:ext>
          </a:extLst>
        </xdr:cNvPr>
        <xdr:cNvSpPr/>
      </xdr:nvSpPr>
      <xdr:spPr>
        <a:xfrm>
          <a:off x="3475038" y="1336421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95" name="フローチャート: 判断 294">
          <a:extLst>
            <a:ext uri="{FF2B5EF4-FFF2-40B4-BE49-F238E27FC236}">
              <a16:creationId xmlns:a16="http://schemas.microsoft.com/office/drawing/2014/main" id="{39ED7347-D804-482A-805C-E139F40DB0A6}"/>
            </a:ext>
          </a:extLst>
        </xdr:cNvPr>
        <xdr:cNvSpPr/>
      </xdr:nvSpPr>
      <xdr:spPr>
        <a:xfrm>
          <a:off x="2643188" y="1331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6" name="フローチャート: 判断 295">
          <a:extLst>
            <a:ext uri="{FF2B5EF4-FFF2-40B4-BE49-F238E27FC236}">
              <a16:creationId xmlns:a16="http://schemas.microsoft.com/office/drawing/2014/main" id="{376A0509-51EB-4D85-B845-07D2688696D2}"/>
            </a:ext>
          </a:extLst>
        </xdr:cNvPr>
        <xdr:cNvSpPr/>
      </xdr:nvSpPr>
      <xdr:spPr>
        <a:xfrm>
          <a:off x="1825625" y="13352780"/>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297" name="フローチャート: 判断 296">
          <a:extLst>
            <a:ext uri="{FF2B5EF4-FFF2-40B4-BE49-F238E27FC236}">
              <a16:creationId xmlns:a16="http://schemas.microsoft.com/office/drawing/2014/main" id="{B81BE9A2-76E7-4D1E-AAD3-BDF262BCF497}"/>
            </a:ext>
          </a:extLst>
        </xdr:cNvPr>
        <xdr:cNvSpPr/>
      </xdr:nvSpPr>
      <xdr:spPr>
        <a:xfrm>
          <a:off x="1008063" y="1336421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F9FF3F5-57CC-4991-B7B9-45762B5CF953}"/>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CE6E0A7-C6BA-45B0-8B4B-E0475577A93E}"/>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F35D0C4-0902-4E5D-87D3-896D47C8F669}"/>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5DC4FB7-74E9-4701-85EC-9BC81BCAB995}"/>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01F3D0F-DEE3-418A-BB38-44F5BBB6C386}"/>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303" name="楕円 302">
          <a:extLst>
            <a:ext uri="{FF2B5EF4-FFF2-40B4-BE49-F238E27FC236}">
              <a16:creationId xmlns:a16="http://schemas.microsoft.com/office/drawing/2014/main" id="{6B8CD91D-CF19-4AEF-BE3F-A20AAD9FD251}"/>
            </a:ext>
          </a:extLst>
        </xdr:cNvPr>
        <xdr:cNvSpPr/>
      </xdr:nvSpPr>
      <xdr:spPr>
        <a:xfrm>
          <a:off x="4241800" y="132556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153052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FF07BAC-4A98-436C-A8CD-EF368E994FEF}"/>
            </a:ext>
          </a:extLst>
        </xdr:cNvPr>
        <xdr:cNvSpPr txBox="1"/>
      </xdr:nvSpPr>
      <xdr:spPr>
        <a:xfrm>
          <a:off x="4330700"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305" name="楕円 304">
          <a:extLst>
            <a:ext uri="{FF2B5EF4-FFF2-40B4-BE49-F238E27FC236}">
              <a16:creationId xmlns:a16="http://schemas.microsoft.com/office/drawing/2014/main" id="{4244C391-E16F-4D51-8F00-721296D9EBEA}"/>
            </a:ext>
          </a:extLst>
        </xdr:cNvPr>
        <xdr:cNvSpPr/>
      </xdr:nvSpPr>
      <xdr:spPr>
        <a:xfrm>
          <a:off x="3475038" y="1331658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80011</xdr:rowOff>
    </xdr:to>
    <xdr:cxnSp macro="">
      <xdr:nvCxnSpPr>
        <xdr:cNvPr id="306" name="直線コネクタ 305">
          <a:extLst>
            <a:ext uri="{FF2B5EF4-FFF2-40B4-BE49-F238E27FC236}">
              <a16:creationId xmlns:a16="http://schemas.microsoft.com/office/drawing/2014/main" id="{8AB31194-4DA7-4B85-B733-9FB1BB5D82CB}"/>
            </a:ext>
          </a:extLst>
        </xdr:cNvPr>
        <xdr:cNvCxnSpPr/>
      </xdr:nvCxnSpPr>
      <xdr:spPr>
        <a:xfrm flipV="1">
          <a:off x="3525838" y="13296900"/>
          <a:ext cx="766762"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164464</xdr:rowOff>
    </xdr:from>
    <xdr:to>
      <xdr:col>15</xdr:col>
      <xdr:colOff>101600</xdr:colOff>
      <xdr:row>82</xdr:row>
      <xdr:rowOff>94614</xdr:rowOff>
    </xdr:to>
    <xdr:sp macro="" textlink="">
      <xdr:nvSpPr>
        <xdr:cNvPr id="307" name="楕円 306">
          <a:extLst>
            <a:ext uri="{FF2B5EF4-FFF2-40B4-BE49-F238E27FC236}">
              <a16:creationId xmlns:a16="http://schemas.microsoft.com/office/drawing/2014/main" id="{765610F6-122C-47E9-BCDD-76E930EBB50F}"/>
            </a:ext>
          </a:extLst>
        </xdr:cNvPr>
        <xdr:cNvSpPr/>
      </xdr:nvSpPr>
      <xdr:spPr>
        <a:xfrm>
          <a:off x="2643188" y="1328515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43814</xdr:rowOff>
    </xdr:from>
    <xdr:to>
      <xdr:col>19</xdr:col>
      <xdr:colOff>177800</xdr:colOff>
      <xdr:row>82</xdr:row>
      <xdr:rowOff>80011</xdr:rowOff>
    </xdr:to>
    <xdr:cxnSp macro="">
      <xdr:nvCxnSpPr>
        <xdr:cNvPr id="308" name="直線コネクタ 307">
          <a:extLst>
            <a:ext uri="{FF2B5EF4-FFF2-40B4-BE49-F238E27FC236}">
              <a16:creationId xmlns:a16="http://schemas.microsoft.com/office/drawing/2014/main" id="{69B86639-274B-4AE3-84A4-95015BB91F79}"/>
            </a:ext>
          </a:extLst>
        </xdr:cNvPr>
        <xdr:cNvCxnSpPr/>
      </xdr:nvCxnSpPr>
      <xdr:spPr>
        <a:xfrm>
          <a:off x="2693988" y="13331189"/>
          <a:ext cx="83185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309" name="楕円 308">
          <a:extLst>
            <a:ext uri="{FF2B5EF4-FFF2-40B4-BE49-F238E27FC236}">
              <a16:creationId xmlns:a16="http://schemas.microsoft.com/office/drawing/2014/main" id="{3276F568-2965-426D-A630-096A1308D07D}"/>
            </a:ext>
          </a:extLst>
        </xdr:cNvPr>
        <xdr:cNvSpPr/>
      </xdr:nvSpPr>
      <xdr:spPr>
        <a:xfrm>
          <a:off x="1825625"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82</xdr:row>
      <xdr:rowOff>43814</xdr:rowOff>
    </xdr:to>
    <xdr:cxnSp macro="">
      <xdr:nvCxnSpPr>
        <xdr:cNvPr id="310" name="直線コネクタ 309">
          <a:extLst>
            <a:ext uri="{FF2B5EF4-FFF2-40B4-BE49-F238E27FC236}">
              <a16:creationId xmlns:a16="http://schemas.microsoft.com/office/drawing/2014/main" id="{C4C84A57-651A-4414-B0AB-E3F79EF8D4EE}"/>
            </a:ext>
          </a:extLst>
        </xdr:cNvPr>
        <xdr:cNvCxnSpPr/>
      </xdr:nvCxnSpPr>
      <xdr:spPr>
        <a:xfrm>
          <a:off x="1876425" y="13228320"/>
          <a:ext cx="817563"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1" name="楕円 310">
          <a:extLst>
            <a:ext uri="{FF2B5EF4-FFF2-40B4-BE49-F238E27FC236}">
              <a16:creationId xmlns:a16="http://schemas.microsoft.com/office/drawing/2014/main" id="{D8C8BE72-7A30-42CF-8BCE-9EB9BCF7C6FD}"/>
            </a:ext>
          </a:extLst>
        </xdr:cNvPr>
        <xdr:cNvSpPr/>
      </xdr:nvSpPr>
      <xdr:spPr>
        <a:xfrm>
          <a:off x="1008063" y="1317752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102870</xdr:rowOff>
    </xdr:to>
    <xdr:cxnSp macro="">
      <xdr:nvCxnSpPr>
        <xdr:cNvPr id="312" name="直線コネクタ 311">
          <a:extLst>
            <a:ext uri="{FF2B5EF4-FFF2-40B4-BE49-F238E27FC236}">
              <a16:creationId xmlns:a16="http://schemas.microsoft.com/office/drawing/2014/main" id="{9747D874-34B2-4DD0-B111-B38E84652EEC}"/>
            </a:ext>
          </a:extLst>
        </xdr:cNvPr>
        <xdr:cNvCxnSpPr/>
      </xdr:nvCxnSpPr>
      <xdr:spPr>
        <a:xfrm>
          <a:off x="1058863" y="1322832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718D3607-71FC-41CE-AAC3-53335B6FE9ED}"/>
            </a:ext>
          </a:extLst>
        </xdr:cNvPr>
        <xdr:cNvSpPr txBox="1"/>
      </xdr:nvSpPr>
      <xdr:spPr>
        <a:xfrm>
          <a:off x="3324869" y="1344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314" name="n_2aveValue【公営住宅】&#10;有形固定資産減価償却率">
          <a:extLst>
            <a:ext uri="{FF2B5EF4-FFF2-40B4-BE49-F238E27FC236}">
              <a16:creationId xmlns:a16="http://schemas.microsoft.com/office/drawing/2014/main" id="{30753029-31FD-439E-93CE-1C1D1F026494}"/>
            </a:ext>
          </a:extLst>
        </xdr:cNvPr>
        <xdr:cNvSpPr txBox="1"/>
      </xdr:nvSpPr>
      <xdr:spPr>
        <a:xfrm>
          <a:off x="2505719"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5" name="n_3aveValue【公営住宅】&#10;有形固定資産減価償却率">
          <a:extLst>
            <a:ext uri="{FF2B5EF4-FFF2-40B4-BE49-F238E27FC236}">
              <a16:creationId xmlns:a16="http://schemas.microsoft.com/office/drawing/2014/main" id="{B0997B55-DCE3-4B9B-B9B4-899406B2A435}"/>
            </a:ext>
          </a:extLst>
        </xdr:cNvPr>
        <xdr:cNvSpPr txBox="1"/>
      </xdr:nvSpPr>
      <xdr:spPr>
        <a:xfrm>
          <a:off x="1688157" y="1344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316" name="n_4aveValue【公営住宅】&#10;有形固定資産減価償却率">
          <a:extLst>
            <a:ext uri="{FF2B5EF4-FFF2-40B4-BE49-F238E27FC236}">
              <a16:creationId xmlns:a16="http://schemas.microsoft.com/office/drawing/2014/main" id="{2ACFDF16-C3F6-4666-B8CF-632D24C0F752}"/>
            </a:ext>
          </a:extLst>
        </xdr:cNvPr>
        <xdr:cNvSpPr txBox="1"/>
      </xdr:nvSpPr>
      <xdr:spPr>
        <a:xfrm>
          <a:off x="870594" y="1344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147338</xdr:rowOff>
    </xdr:from>
    <xdr:ext cx="405111" cy="259045"/>
    <xdr:sp macro="" textlink="">
      <xdr:nvSpPr>
        <xdr:cNvPr id="317" name="n_1mainValue【公営住宅】&#10;有形固定資産減価償却率">
          <a:extLst>
            <a:ext uri="{FF2B5EF4-FFF2-40B4-BE49-F238E27FC236}">
              <a16:creationId xmlns:a16="http://schemas.microsoft.com/office/drawing/2014/main" id="{AB8D5B14-1951-46A5-BD39-B069EE0E4437}"/>
            </a:ext>
          </a:extLst>
        </xdr:cNvPr>
        <xdr:cNvSpPr txBox="1"/>
      </xdr:nvSpPr>
      <xdr:spPr>
        <a:xfrm>
          <a:off x="3324869"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111141</xdr:rowOff>
    </xdr:from>
    <xdr:ext cx="405111" cy="259045"/>
    <xdr:sp macro="" textlink="">
      <xdr:nvSpPr>
        <xdr:cNvPr id="318" name="n_2mainValue【公営住宅】&#10;有形固定資産減価償却率">
          <a:extLst>
            <a:ext uri="{FF2B5EF4-FFF2-40B4-BE49-F238E27FC236}">
              <a16:creationId xmlns:a16="http://schemas.microsoft.com/office/drawing/2014/main" id="{A9706C66-3889-452C-91AD-94E1232A7B73}"/>
            </a:ext>
          </a:extLst>
        </xdr:cNvPr>
        <xdr:cNvSpPr txBox="1"/>
      </xdr:nvSpPr>
      <xdr:spPr>
        <a:xfrm>
          <a:off x="2505719"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9" name="n_3mainValue【公営住宅】&#10;有形固定資産減価償却率">
          <a:extLst>
            <a:ext uri="{FF2B5EF4-FFF2-40B4-BE49-F238E27FC236}">
              <a16:creationId xmlns:a16="http://schemas.microsoft.com/office/drawing/2014/main" id="{F219ECD9-A321-476A-BBF8-7F949DA3817E}"/>
            </a:ext>
          </a:extLst>
        </xdr:cNvPr>
        <xdr:cNvSpPr txBox="1"/>
      </xdr:nvSpPr>
      <xdr:spPr>
        <a:xfrm>
          <a:off x="1688157"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20" name="n_4mainValue【公営住宅】&#10;有形固定資産減価償却率">
          <a:extLst>
            <a:ext uri="{FF2B5EF4-FFF2-40B4-BE49-F238E27FC236}">
              <a16:creationId xmlns:a16="http://schemas.microsoft.com/office/drawing/2014/main" id="{B0226144-FF34-45C8-9A2B-ABA6F1971063}"/>
            </a:ext>
          </a:extLst>
        </xdr:cNvPr>
        <xdr:cNvSpPr txBox="1"/>
      </xdr:nvSpPr>
      <xdr:spPr>
        <a:xfrm>
          <a:off x="87059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3D4A9BE-D239-4F7A-B9FB-54DC3395F0A2}"/>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885E0D0-F075-4ECF-9AF3-E74576286598}"/>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42A55F0-4478-4B82-8FC1-79AD4C5F8F93}"/>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FDA9C36-E845-4DB7-AD23-B8427E87C14B}"/>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7473B81-3138-4ED0-8A2E-1F2480047B5D}"/>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D190664-4E32-4EB0-9E92-A4C98E2142AE}"/>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066BE09-FCA1-4EE9-860A-663ED3AB4D0D}"/>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98D3321-0157-4A25-A547-24A893392051}"/>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F17639C-0373-45C6-8FA8-CDF09E306E67}"/>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7850E0C-E8B8-4C00-8E45-2BB95FBE62F6}"/>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9D031546-F4D6-4F34-B94D-8EC840C9EAE6}"/>
            </a:ext>
          </a:extLst>
        </xdr:cNvPr>
        <xdr:cNvCxnSpPr/>
      </xdr:nvCxnSpPr>
      <xdr:spPr>
        <a:xfrm>
          <a:off x="6118225" y="140493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C8B7198A-623F-47CF-9FCC-71F36D2ED4F8}"/>
            </a:ext>
          </a:extLst>
        </xdr:cNvPr>
        <xdr:cNvSpPr txBox="1"/>
      </xdr:nvSpPr>
      <xdr:spPr>
        <a:xfrm>
          <a:off x="56796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4729C4D1-70BF-4BDB-BD47-BA2E06895B79}"/>
            </a:ext>
          </a:extLst>
        </xdr:cNvPr>
        <xdr:cNvCxnSpPr/>
      </xdr:nvCxnSpPr>
      <xdr:spPr>
        <a:xfrm>
          <a:off x="6118225" y="136874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C48B39A-FD47-4AF2-8D15-BEB93681E882}"/>
            </a:ext>
          </a:extLst>
        </xdr:cNvPr>
        <xdr:cNvSpPr txBox="1"/>
      </xdr:nvSpPr>
      <xdr:spPr>
        <a:xfrm>
          <a:off x="56796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42FD5EB-BF3B-41EF-BC76-CE6D33C4C093}"/>
            </a:ext>
          </a:extLst>
        </xdr:cNvPr>
        <xdr:cNvCxnSpPr/>
      </xdr:nvCxnSpPr>
      <xdr:spPr>
        <a:xfrm>
          <a:off x="6118225" y="13325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1397EF86-5801-4F48-920F-E2CF276F9740}"/>
            </a:ext>
          </a:extLst>
        </xdr:cNvPr>
        <xdr:cNvSpPr txBox="1"/>
      </xdr:nvSpPr>
      <xdr:spPr>
        <a:xfrm>
          <a:off x="5629789"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BEC595E8-69C1-4D62-94BB-18E8FE512F62}"/>
            </a:ext>
          </a:extLst>
        </xdr:cNvPr>
        <xdr:cNvCxnSpPr/>
      </xdr:nvCxnSpPr>
      <xdr:spPr>
        <a:xfrm>
          <a:off x="6118225" y="129635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290872C5-119C-41C7-BB2A-34966CEDB7B4}"/>
            </a:ext>
          </a:extLst>
        </xdr:cNvPr>
        <xdr:cNvSpPr txBox="1"/>
      </xdr:nvSpPr>
      <xdr:spPr>
        <a:xfrm>
          <a:off x="5629789" y="1283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C63D29CE-7181-49C1-B9BD-468E85D2A08C}"/>
            </a:ext>
          </a:extLst>
        </xdr:cNvPr>
        <xdr:cNvCxnSpPr/>
      </xdr:nvCxnSpPr>
      <xdr:spPr>
        <a:xfrm>
          <a:off x="6118225" y="126111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B4778F2C-0F6E-423D-B839-A8551BD2AEDF}"/>
            </a:ext>
          </a:extLst>
        </xdr:cNvPr>
        <xdr:cNvSpPr txBox="1"/>
      </xdr:nvSpPr>
      <xdr:spPr>
        <a:xfrm>
          <a:off x="5629789" y="12478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5AD3DFA-4057-43C7-91B9-ACEC3D8689ED}"/>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F1AD90AB-3DAE-463D-A506-47306232C58F}"/>
            </a:ext>
          </a:extLst>
        </xdr:cNvPr>
        <xdr:cNvSpPr txBox="1"/>
      </xdr:nvSpPr>
      <xdr:spPr>
        <a:xfrm>
          <a:off x="5629789" y="12116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E1D498F2-AB94-420B-A57F-A2C443091122}"/>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67533687-1AB3-4FEF-9554-BB83C461EC12}"/>
            </a:ext>
          </a:extLst>
        </xdr:cNvPr>
        <xdr:cNvCxnSpPr/>
      </xdr:nvCxnSpPr>
      <xdr:spPr>
        <a:xfrm flipV="1">
          <a:off x="9691053" y="12731801"/>
          <a:ext cx="0"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33D1BB5E-ED2E-490F-89EA-C1EE0E1BB18B}"/>
            </a:ext>
          </a:extLst>
        </xdr:cNvPr>
        <xdr:cNvSpPr txBox="1"/>
      </xdr:nvSpPr>
      <xdr:spPr>
        <a:xfrm>
          <a:off x="9729788" y="1404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D9546668-1204-4C48-866D-5DB2D4CD6FA2}"/>
            </a:ext>
          </a:extLst>
        </xdr:cNvPr>
        <xdr:cNvCxnSpPr/>
      </xdr:nvCxnSpPr>
      <xdr:spPr>
        <a:xfrm>
          <a:off x="9617075" y="1403817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E83A26E8-0202-467A-B88E-CC0FEC844A36}"/>
            </a:ext>
          </a:extLst>
        </xdr:cNvPr>
        <xdr:cNvSpPr txBox="1"/>
      </xdr:nvSpPr>
      <xdr:spPr>
        <a:xfrm>
          <a:off x="9729788"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4E3F9EF6-ADE5-4FDA-8A48-3C929661B47C}"/>
            </a:ext>
          </a:extLst>
        </xdr:cNvPr>
        <xdr:cNvCxnSpPr/>
      </xdr:nvCxnSpPr>
      <xdr:spPr>
        <a:xfrm>
          <a:off x="9617075" y="12731801"/>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52773E0D-1204-47DD-9F72-BE2888AB5186}"/>
            </a:ext>
          </a:extLst>
        </xdr:cNvPr>
        <xdr:cNvSpPr txBox="1"/>
      </xdr:nvSpPr>
      <xdr:spPr>
        <a:xfrm>
          <a:off x="9729788" y="1364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53C5D148-B8DE-4C5A-8876-AA49923C01BA}"/>
            </a:ext>
          </a:extLst>
        </xdr:cNvPr>
        <xdr:cNvSpPr/>
      </xdr:nvSpPr>
      <xdr:spPr>
        <a:xfrm>
          <a:off x="9655175" y="13781024"/>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BC59A17D-A371-4281-B574-E06F54260F33}"/>
            </a:ext>
          </a:extLst>
        </xdr:cNvPr>
        <xdr:cNvSpPr/>
      </xdr:nvSpPr>
      <xdr:spPr>
        <a:xfrm>
          <a:off x="8874125" y="137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85141</xdr:rowOff>
    </xdr:from>
    <xdr:to>
      <xdr:col>46</xdr:col>
      <xdr:colOff>38100</xdr:colOff>
      <xdr:row>86</xdr:row>
      <xdr:rowOff>15291</xdr:rowOff>
    </xdr:to>
    <xdr:sp macro="" textlink="">
      <xdr:nvSpPr>
        <xdr:cNvPr id="352" name="フローチャート: 判断 351">
          <a:extLst>
            <a:ext uri="{FF2B5EF4-FFF2-40B4-BE49-F238E27FC236}">
              <a16:creationId xmlns:a16="http://schemas.microsoft.com/office/drawing/2014/main" id="{04E0339B-4F87-4AB4-A671-1C0956E0011B}"/>
            </a:ext>
          </a:extLst>
        </xdr:cNvPr>
        <xdr:cNvSpPr/>
      </xdr:nvSpPr>
      <xdr:spPr>
        <a:xfrm>
          <a:off x="8056563" y="13858291"/>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98171</xdr:rowOff>
    </xdr:from>
    <xdr:to>
      <xdr:col>41</xdr:col>
      <xdr:colOff>101600</xdr:colOff>
      <xdr:row>86</xdr:row>
      <xdr:rowOff>28321</xdr:rowOff>
    </xdr:to>
    <xdr:sp macro="" textlink="">
      <xdr:nvSpPr>
        <xdr:cNvPr id="353" name="フローチャート: 判断 352">
          <a:extLst>
            <a:ext uri="{FF2B5EF4-FFF2-40B4-BE49-F238E27FC236}">
              <a16:creationId xmlns:a16="http://schemas.microsoft.com/office/drawing/2014/main" id="{D877A580-D6F9-414E-87A0-9B7521772572}"/>
            </a:ext>
          </a:extLst>
        </xdr:cNvPr>
        <xdr:cNvSpPr/>
      </xdr:nvSpPr>
      <xdr:spPr>
        <a:xfrm>
          <a:off x="7224713" y="1387132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103124</xdr:rowOff>
    </xdr:from>
    <xdr:to>
      <xdr:col>36</xdr:col>
      <xdr:colOff>165100</xdr:colOff>
      <xdr:row>86</xdr:row>
      <xdr:rowOff>33274</xdr:rowOff>
    </xdr:to>
    <xdr:sp macro="" textlink="">
      <xdr:nvSpPr>
        <xdr:cNvPr id="354" name="フローチャート: 判断 353">
          <a:extLst>
            <a:ext uri="{FF2B5EF4-FFF2-40B4-BE49-F238E27FC236}">
              <a16:creationId xmlns:a16="http://schemas.microsoft.com/office/drawing/2014/main" id="{F5A7179D-5274-41E0-BCF0-7E47EE669226}"/>
            </a:ext>
          </a:extLst>
        </xdr:cNvPr>
        <xdr:cNvSpPr/>
      </xdr:nvSpPr>
      <xdr:spPr>
        <a:xfrm>
          <a:off x="6407150" y="1387627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AD23AA9-EB9A-4E99-8511-1A122BDBECFF}"/>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4301B1D-0ACE-4A76-BD4C-42059A2879DC}"/>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BEB6C4F-8249-4981-917A-D419EC187731}"/>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A2FDDF3-4439-4E8F-AB04-542D0C653FFD}"/>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943566E-E503-46FF-9129-1E2ADA4AB735}"/>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10694</xdr:rowOff>
    </xdr:from>
    <xdr:to>
      <xdr:col>55</xdr:col>
      <xdr:colOff>50800</xdr:colOff>
      <xdr:row>86</xdr:row>
      <xdr:rowOff>112294</xdr:rowOff>
    </xdr:to>
    <xdr:sp macro="" textlink="">
      <xdr:nvSpPr>
        <xdr:cNvPr id="360" name="楕円 359">
          <a:extLst>
            <a:ext uri="{FF2B5EF4-FFF2-40B4-BE49-F238E27FC236}">
              <a16:creationId xmlns:a16="http://schemas.microsoft.com/office/drawing/2014/main" id="{02DEB1F4-E57F-4D8D-98D6-78787A887A93}"/>
            </a:ext>
          </a:extLst>
        </xdr:cNvPr>
        <xdr:cNvSpPr/>
      </xdr:nvSpPr>
      <xdr:spPr>
        <a:xfrm>
          <a:off x="9655175" y="1394576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97071</xdr:rowOff>
    </xdr:from>
    <xdr:ext cx="469744" cy="259045"/>
    <xdr:sp macro="" textlink="">
      <xdr:nvSpPr>
        <xdr:cNvPr id="361" name="【公営住宅】&#10;一人当たり面積該当値テキスト">
          <a:extLst>
            <a:ext uri="{FF2B5EF4-FFF2-40B4-BE49-F238E27FC236}">
              <a16:creationId xmlns:a16="http://schemas.microsoft.com/office/drawing/2014/main" id="{7EB0AC97-4D44-442D-B89D-924B69B5BF2F}"/>
            </a:ext>
          </a:extLst>
        </xdr:cNvPr>
        <xdr:cNvSpPr txBox="1"/>
      </xdr:nvSpPr>
      <xdr:spPr>
        <a:xfrm>
          <a:off x="9729788" y="138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168884</xdr:rowOff>
    </xdr:from>
    <xdr:to>
      <xdr:col>50</xdr:col>
      <xdr:colOff>165100</xdr:colOff>
      <xdr:row>86</xdr:row>
      <xdr:rowOff>99034</xdr:rowOff>
    </xdr:to>
    <xdr:sp macro="" textlink="">
      <xdr:nvSpPr>
        <xdr:cNvPr id="362" name="楕円 361">
          <a:extLst>
            <a:ext uri="{FF2B5EF4-FFF2-40B4-BE49-F238E27FC236}">
              <a16:creationId xmlns:a16="http://schemas.microsoft.com/office/drawing/2014/main" id="{C971A23A-038B-4AF9-994C-8E7D5619B41D}"/>
            </a:ext>
          </a:extLst>
        </xdr:cNvPr>
        <xdr:cNvSpPr/>
      </xdr:nvSpPr>
      <xdr:spPr>
        <a:xfrm>
          <a:off x="8874125" y="1393727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48234</xdr:rowOff>
    </xdr:from>
    <xdr:to>
      <xdr:col>55</xdr:col>
      <xdr:colOff>0</xdr:colOff>
      <xdr:row>86</xdr:row>
      <xdr:rowOff>61494</xdr:rowOff>
    </xdr:to>
    <xdr:cxnSp macro="">
      <xdr:nvCxnSpPr>
        <xdr:cNvPr id="363" name="直線コネクタ 362">
          <a:extLst>
            <a:ext uri="{FF2B5EF4-FFF2-40B4-BE49-F238E27FC236}">
              <a16:creationId xmlns:a16="http://schemas.microsoft.com/office/drawing/2014/main" id="{EAFE5F2A-D2E9-4F14-873C-52147EB48B3E}"/>
            </a:ext>
          </a:extLst>
        </xdr:cNvPr>
        <xdr:cNvCxnSpPr/>
      </xdr:nvCxnSpPr>
      <xdr:spPr>
        <a:xfrm>
          <a:off x="8924925" y="13983309"/>
          <a:ext cx="766763"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170256</xdr:rowOff>
    </xdr:from>
    <xdr:to>
      <xdr:col>46</xdr:col>
      <xdr:colOff>38100</xdr:colOff>
      <xdr:row>86</xdr:row>
      <xdr:rowOff>100406</xdr:rowOff>
    </xdr:to>
    <xdr:sp macro="" textlink="">
      <xdr:nvSpPr>
        <xdr:cNvPr id="364" name="楕円 363">
          <a:extLst>
            <a:ext uri="{FF2B5EF4-FFF2-40B4-BE49-F238E27FC236}">
              <a16:creationId xmlns:a16="http://schemas.microsoft.com/office/drawing/2014/main" id="{5EBE9BC5-5B90-46F0-A786-AC3515F20AA1}"/>
            </a:ext>
          </a:extLst>
        </xdr:cNvPr>
        <xdr:cNvSpPr/>
      </xdr:nvSpPr>
      <xdr:spPr>
        <a:xfrm>
          <a:off x="8056563" y="1393388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48234</xdr:rowOff>
    </xdr:from>
    <xdr:to>
      <xdr:col>50</xdr:col>
      <xdr:colOff>114300</xdr:colOff>
      <xdr:row>86</xdr:row>
      <xdr:rowOff>49606</xdr:rowOff>
    </xdr:to>
    <xdr:cxnSp macro="">
      <xdr:nvCxnSpPr>
        <xdr:cNvPr id="365" name="直線コネクタ 364">
          <a:extLst>
            <a:ext uri="{FF2B5EF4-FFF2-40B4-BE49-F238E27FC236}">
              <a16:creationId xmlns:a16="http://schemas.microsoft.com/office/drawing/2014/main" id="{70FB5A9C-6A22-4756-AD1B-4AC40E1A7945}"/>
            </a:ext>
          </a:extLst>
        </xdr:cNvPr>
        <xdr:cNvCxnSpPr/>
      </xdr:nvCxnSpPr>
      <xdr:spPr>
        <a:xfrm flipV="1">
          <a:off x="8107363" y="13983309"/>
          <a:ext cx="817562"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482</xdr:rowOff>
    </xdr:from>
    <xdr:to>
      <xdr:col>41</xdr:col>
      <xdr:colOff>101600</xdr:colOff>
      <xdr:row>86</xdr:row>
      <xdr:rowOff>102082</xdr:rowOff>
    </xdr:to>
    <xdr:sp macro="" textlink="">
      <xdr:nvSpPr>
        <xdr:cNvPr id="366" name="楕円 365">
          <a:extLst>
            <a:ext uri="{FF2B5EF4-FFF2-40B4-BE49-F238E27FC236}">
              <a16:creationId xmlns:a16="http://schemas.microsoft.com/office/drawing/2014/main" id="{162CFCCB-5F12-419B-B5AB-CBAA3DB8CE9A}"/>
            </a:ext>
          </a:extLst>
        </xdr:cNvPr>
        <xdr:cNvSpPr/>
      </xdr:nvSpPr>
      <xdr:spPr>
        <a:xfrm>
          <a:off x="7224713" y="1393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49606</xdr:rowOff>
    </xdr:from>
    <xdr:to>
      <xdr:col>45</xdr:col>
      <xdr:colOff>177800</xdr:colOff>
      <xdr:row>86</xdr:row>
      <xdr:rowOff>51282</xdr:rowOff>
    </xdr:to>
    <xdr:cxnSp macro="">
      <xdr:nvCxnSpPr>
        <xdr:cNvPr id="367" name="直線コネクタ 366">
          <a:extLst>
            <a:ext uri="{FF2B5EF4-FFF2-40B4-BE49-F238E27FC236}">
              <a16:creationId xmlns:a16="http://schemas.microsoft.com/office/drawing/2014/main" id="{11C393C6-0F55-40B1-8614-292227298D84}"/>
            </a:ext>
          </a:extLst>
        </xdr:cNvPr>
        <xdr:cNvCxnSpPr/>
      </xdr:nvCxnSpPr>
      <xdr:spPr>
        <a:xfrm flipV="1">
          <a:off x="7275513" y="13984681"/>
          <a:ext cx="83185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1702</xdr:rowOff>
    </xdr:from>
    <xdr:to>
      <xdr:col>36</xdr:col>
      <xdr:colOff>165100</xdr:colOff>
      <xdr:row>86</xdr:row>
      <xdr:rowOff>103302</xdr:rowOff>
    </xdr:to>
    <xdr:sp macro="" textlink="">
      <xdr:nvSpPr>
        <xdr:cNvPr id="368" name="楕円 367">
          <a:extLst>
            <a:ext uri="{FF2B5EF4-FFF2-40B4-BE49-F238E27FC236}">
              <a16:creationId xmlns:a16="http://schemas.microsoft.com/office/drawing/2014/main" id="{10DC9860-0B24-4196-8AFC-CFADB092A2BA}"/>
            </a:ext>
          </a:extLst>
        </xdr:cNvPr>
        <xdr:cNvSpPr/>
      </xdr:nvSpPr>
      <xdr:spPr>
        <a:xfrm>
          <a:off x="6407150" y="1393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51282</xdr:rowOff>
    </xdr:from>
    <xdr:to>
      <xdr:col>41</xdr:col>
      <xdr:colOff>50800</xdr:colOff>
      <xdr:row>86</xdr:row>
      <xdr:rowOff>52502</xdr:rowOff>
    </xdr:to>
    <xdr:cxnSp macro="">
      <xdr:nvCxnSpPr>
        <xdr:cNvPr id="369" name="直線コネクタ 368">
          <a:extLst>
            <a:ext uri="{FF2B5EF4-FFF2-40B4-BE49-F238E27FC236}">
              <a16:creationId xmlns:a16="http://schemas.microsoft.com/office/drawing/2014/main" id="{82DE8BA8-C224-40D6-AFF6-B2F3E2AC9BF2}"/>
            </a:ext>
          </a:extLst>
        </xdr:cNvPr>
        <xdr:cNvCxnSpPr/>
      </xdr:nvCxnSpPr>
      <xdr:spPr>
        <a:xfrm flipV="1">
          <a:off x="6457950" y="13986357"/>
          <a:ext cx="817563"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2484242F-B499-4F2B-A2E8-8D0D2F1DDF15}"/>
            </a:ext>
          </a:extLst>
        </xdr:cNvPr>
        <xdr:cNvSpPr txBox="1"/>
      </xdr:nvSpPr>
      <xdr:spPr>
        <a:xfrm>
          <a:off x="8691640" y="135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31818</xdr:rowOff>
    </xdr:from>
    <xdr:ext cx="469744" cy="259045"/>
    <xdr:sp macro="" textlink="">
      <xdr:nvSpPr>
        <xdr:cNvPr id="371" name="n_2aveValue【公営住宅】&#10;一人当たり面積">
          <a:extLst>
            <a:ext uri="{FF2B5EF4-FFF2-40B4-BE49-F238E27FC236}">
              <a16:creationId xmlns:a16="http://schemas.microsoft.com/office/drawing/2014/main" id="{7B545792-3B1F-459A-B258-BCE157D20C7E}"/>
            </a:ext>
          </a:extLst>
        </xdr:cNvPr>
        <xdr:cNvSpPr txBox="1"/>
      </xdr:nvSpPr>
      <xdr:spPr>
        <a:xfrm>
          <a:off x="7886777" y="1364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44848</xdr:rowOff>
    </xdr:from>
    <xdr:ext cx="469744" cy="259045"/>
    <xdr:sp macro="" textlink="">
      <xdr:nvSpPr>
        <xdr:cNvPr id="372" name="n_3aveValue【公営住宅】&#10;一人当たり面積">
          <a:extLst>
            <a:ext uri="{FF2B5EF4-FFF2-40B4-BE49-F238E27FC236}">
              <a16:creationId xmlns:a16="http://schemas.microsoft.com/office/drawing/2014/main" id="{D2729873-E52A-4F49-838A-5997499B42A5}"/>
            </a:ext>
          </a:extLst>
        </xdr:cNvPr>
        <xdr:cNvSpPr txBox="1"/>
      </xdr:nvSpPr>
      <xdr:spPr>
        <a:xfrm>
          <a:off x="7054927" y="136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49801</xdr:rowOff>
    </xdr:from>
    <xdr:ext cx="469744" cy="259045"/>
    <xdr:sp macro="" textlink="">
      <xdr:nvSpPr>
        <xdr:cNvPr id="373" name="n_4aveValue【公営住宅】&#10;一人当たり面積">
          <a:extLst>
            <a:ext uri="{FF2B5EF4-FFF2-40B4-BE49-F238E27FC236}">
              <a16:creationId xmlns:a16="http://schemas.microsoft.com/office/drawing/2014/main" id="{2890A719-1BD8-4154-947A-EC58619A88DA}"/>
            </a:ext>
          </a:extLst>
        </xdr:cNvPr>
        <xdr:cNvSpPr txBox="1"/>
      </xdr:nvSpPr>
      <xdr:spPr>
        <a:xfrm>
          <a:off x="6237365" y="1366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90161</xdr:rowOff>
    </xdr:from>
    <xdr:ext cx="469744" cy="259045"/>
    <xdr:sp macro="" textlink="">
      <xdr:nvSpPr>
        <xdr:cNvPr id="374" name="n_1mainValue【公営住宅】&#10;一人当たり面積">
          <a:extLst>
            <a:ext uri="{FF2B5EF4-FFF2-40B4-BE49-F238E27FC236}">
              <a16:creationId xmlns:a16="http://schemas.microsoft.com/office/drawing/2014/main" id="{D7F0C385-8019-42C6-92AF-B2E569C19F01}"/>
            </a:ext>
          </a:extLst>
        </xdr:cNvPr>
        <xdr:cNvSpPr txBox="1"/>
      </xdr:nvSpPr>
      <xdr:spPr>
        <a:xfrm>
          <a:off x="8691640" y="1402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91533</xdr:rowOff>
    </xdr:from>
    <xdr:ext cx="469744" cy="259045"/>
    <xdr:sp macro="" textlink="">
      <xdr:nvSpPr>
        <xdr:cNvPr id="375" name="n_2mainValue【公営住宅】&#10;一人当たり面積">
          <a:extLst>
            <a:ext uri="{FF2B5EF4-FFF2-40B4-BE49-F238E27FC236}">
              <a16:creationId xmlns:a16="http://schemas.microsoft.com/office/drawing/2014/main" id="{2E79EEE0-25C4-4193-BB17-32FBB0EC32FD}"/>
            </a:ext>
          </a:extLst>
        </xdr:cNvPr>
        <xdr:cNvSpPr txBox="1"/>
      </xdr:nvSpPr>
      <xdr:spPr>
        <a:xfrm>
          <a:off x="7886777" y="1402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93209</xdr:rowOff>
    </xdr:from>
    <xdr:ext cx="469744" cy="259045"/>
    <xdr:sp macro="" textlink="">
      <xdr:nvSpPr>
        <xdr:cNvPr id="376" name="n_3mainValue【公営住宅】&#10;一人当たり面積">
          <a:extLst>
            <a:ext uri="{FF2B5EF4-FFF2-40B4-BE49-F238E27FC236}">
              <a16:creationId xmlns:a16="http://schemas.microsoft.com/office/drawing/2014/main" id="{D32DF759-B7BD-4D59-B2E6-2205A2BB143A}"/>
            </a:ext>
          </a:extLst>
        </xdr:cNvPr>
        <xdr:cNvSpPr txBox="1"/>
      </xdr:nvSpPr>
      <xdr:spPr>
        <a:xfrm>
          <a:off x="7054927" y="140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94429</xdr:rowOff>
    </xdr:from>
    <xdr:ext cx="469744" cy="259045"/>
    <xdr:sp macro="" textlink="">
      <xdr:nvSpPr>
        <xdr:cNvPr id="377" name="n_4mainValue【公営住宅】&#10;一人当たり面積">
          <a:extLst>
            <a:ext uri="{FF2B5EF4-FFF2-40B4-BE49-F238E27FC236}">
              <a16:creationId xmlns:a16="http://schemas.microsoft.com/office/drawing/2014/main" id="{87CA44AA-29FE-4BA9-A386-8FFE04CEEC14}"/>
            </a:ext>
          </a:extLst>
        </xdr:cNvPr>
        <xdr:cNvSpPr txBox="1"/>
      </xdr:nvSpPr>
      <xdr:spPr>
        <a:xfrm>
          <a:off x="6237365" y="1402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426692E-E987-4434-9B33-0D54C435C509}"/>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EA5EBE4-F5EA-4953-BEBA-7BC00DD3536D}"/>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33E88A6-2CFA-4A5D-B589-EB9472CB4376}"/>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943C03D-ACD1-4EC0-8956-28F1FC1B01B1}"/>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CEB28D9-EEC4-400B-971F-B550C40909CA}"/>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9AC1075-F059-40AF-AC9A-320744F85D0B}"/>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621DD84-8743-48CA-A0C5-201E0DA7842A}"/>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D7D4E5B-8C42-4092-97A9-3B74865D971A}"/>
            </a:ext>
          </a:extLst>
        </xdr:cNvPr>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276F3D4A-C5F3-4D26-899E-E90DF65CBC4F}"/>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3974759-65C2-435C-857F-6526E1D49BF3}"/>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9041D225-77C5-449B-A76F-90A9121A6810}"/>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68F20B6C-326C-40C3-A0A9-1902C3DBF681}"/>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12540210-6391-4A3D-8E3B-BCB2C20FF998}"/>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2609A9C7-9AE1-463A-85C7-C3AEB68BF1F4}"/>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A8675AEC-C4B0-4BC0-8312-3B1D8E6BA668}"/>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4636D15A-AA06-4C38-B087-8DC229D595B7}"/>
            </a:ext>
          </a:extLst>
        </xdr:cNvPr>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669093F4-AC31-4C55-964D-6FECDCB8A811}"/>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226C935-9532-4C4B-A172-FA13D4FB047B}"/>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9CB8576-AB5D-4E33-9870-3FDFE1ABDD27}"/>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1B9B9DB-0EF8-411D-8B33-C93F071FAD1B}"/>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09C71EA-E914-4112-BF24-45B094A71385}"/>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2A66041B-1E5F-4020-A5EF-485961B11FF7}"/>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DDF2AC72-EB02-4B05-8B94-3B219EBCEF50}"/>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F56DAF1F-03F6-4F21-92A1-C966598B436D}"/>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287AE9B6-460B-46D0-A019-EE83D1922B85}"/>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21E450C9-FEA7-49FE-83DB-2B73FDF404D6}"/>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FA2B6F35-DC3B-4CFA-B69B-347A8C13C3A3}"/>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BDA63973-FF8C-425F-8824-729A85D5E2B5}"/>
            </a:ext>
          </a:extLst>
        </xdr:cNvPr>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FA467179-DEBC-45D7-891E-07C770EA9056}"/>
            </a:ext>
          </a:extLst>
        </xdr:cNvPr>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FD97EC94-8FE6-420E-B95D-2C413110EB5F}"/>
            </a:ext>
          </a:extLst>
        </xdr:cNvPr>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1F6167C1-DFDE-4DD2-8E54-C4F3DC84A46C}"/>
            </a:ext>
          </a:extLst>
        </xdr:cNvPr>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9B63AEA0-48D1-4052-A8F3-44E4AAB3BA3B}"/>
            </a:ext>
          </a:extLst>
        </xdr:cNvPr>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9FE4DAEF-8AD1-4009-A6F1-12AE9C4AE521}"/>
            </a:ext>
          </a:extLst>
        </xdr:cNvPr>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53F330F6-B438-4CE6-B662-41C1C94C7179}"/>
            </a:ext>
          </a:extLst>
        </xdr:cNvPr>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6060BC6B-F03A-4161-903B-3C7BE56DB682}"/>
            </a:ext>
          </a:extLst>
        </xdr:cNvPr>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54C7EF01-2C12-4D7B-9CCA-EEC5FC548F6C}"/>
            </a:ext>
          </a:extLst>
        </xdr:cNvPr>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A140C347-4FD6-475E-A95C-ADD8CE5E9A76}"/>
            </a:ext>
          </a:extLst>
        </xdr:cNvPr>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441B9B2C-F1BB-4647-9617-6234DBBACEA8}"/>
            </a:ext>
          </a:extLst>
        </xdr:cNvPr>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8493D4EF-0E64-49F9-BDD6-DF514A4ECFE0}"/>
            </a:ext>
          </a:extLst>
        </xdr:cNvPr>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D79FA72-213A-45E2-A5ED-80705589541F}"/>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2D4C8202-7E36-4630-8451-018900FF6616}"/>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FA771DC5-1672-467A-B6EA-94DB4DEBF527}"/>
            </a:ext>
          </a:extLst>
        </xdr:cNvPr>
        <xdr:cNvCxnSpPr/>
      </xdr:nvCxnSpPr>
      <xdr:spPr>
        <a:xfrm flipV="1">
          <a:off x="15104427" y="5514158"/>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D6FFB975-A9ED-4152-96B4-D60A3B09048A}"/>
            </a:ext>
          </a:extLst>
        </xdr:cNvPr>
        <xdr:cNvSpPr txBox="1"/>
      </xdr:nvSpPr>
      <xdr:spPr>
        <a:xfrm>
          <a:off x="15143163" y="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299F69F-782F-4E0E-AAF9-0C43F8A01544}"/>
            </a:ext>
          </a:extLst>
        </xdr:cNvPr>
        <xdr:cNvCxnSpPr/>
      </xdr:nvCxnSpPr>
      <xdr:spPr>
        <a:xfrm>
          <a:off x="15016163" y="690290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2588E734-B6A2-4CB4-B4E3-0F3BCF2184AC}"/>
            </a:ext>
          </a:extLst>
        </xdr:cNvPr>
        <xdr:cNvSpPr txBox="1"/>
      </xdr:nvSpPr>
      <xdr:spPr>
        <a:xfrm>
          <a:off x="15143163" y="5298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a:extLst>
            <a:ext uri="{FF2B5EF4-FFF2-40B4-BE49-F238E27FC236}">
              <a16:creationId xmlns:a16="http://schemas.microsoft.com/office/drawing/2014/main" id="{421CAE89-5A6E-4AF0-9958-5C70F03B4366}"/>
            </a:ext>
          </a:extLst>
        </xdr:cNvPr>
        <xdr:cNvCxnSpPr/>
      </xdr:nvCxnSpPr>
      <xdr:spPr>
        <a:xfrm>
          <a:off x="15016163" y="5514158"/>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7669562B-BD50-469A-9961-53586211C68C}"/>
            </a:ext>
          </a:extLst>
        </xdr:cNvPr>
        <xdr:cNvSpPr txBox="1"/>
      </xdr:nvSpPr>
      <xdr:spPr>
        <a:xfrm>
          <a:off x="15143163" y="593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a:extLst>
            <a:ext uri="{FF2B5EF4-FFF2-40B4-BE49-F238E27FC236}">
              <a16:creationId xmlns:a16="http://schemas.microsoft.com/office/drawing/2014/main" id="{FCDFECF6-FC4F-45E2-A3E5-460DB41DAD2C}"/>
            </a:ext>
          </a:extLst>
        </xdr:cNvPr>
        <xdr:cNvSpPr/>
      </xdr:nvSpPr>
      <xdr:spPr>
        <a:xfrm>
          <a:off x="15054263" y="60718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a:extLst>
            <a:ext uri="{FF2B5EF4-FFF2-40B4-BE49-F238E27FC236}">
              <a16:creationId xmlns:a16="http://schemas.microsoft.com/office/drawing/2014/main" id="{4F81A153-66AD-4ED6-A1DB-E922426F4AC1}"/>
            </a:ext>
          </a:extLst>
        </xdr:cNvPr>
        <xdr:cNvSpPr/>
      </xdr:nvSpPr>
      <xdr:spPr>
        <a:xfrm>
          <a:off x="14273213" y="60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27" name="フローチャート: 判断 426">
          <a:extLst>
            <a:ext uri="{FF2B5EF4-FFF2-40B4-BE49-F238E27FC236}">
              <a16:creationId xmlns:a16="http://schemas.microsoft.com/office/drawing/2014/main" id="{4C697AAE-68B4-4C35-BD23-F153817667F7}"/>
            </a:ext>
          </a:extLst>
        </xdr:cNvPr>
        <xdr:cNvSpPr/>
      </xdr:nvSpPr>
      <xdr:spPr>
        <a:xfrm>
          <a:off x="13455650" y="6158411"/>
          <a:ext cx="101600" cy="920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28" name="フローチャート: 判断 427">
          <a:extLst>
            <a:ext uri="{FF2B5EF4-FFF2-40B4-BE49-F238E27FC236}">
              <a16:creationId xmlns:a16="http://schemas.microsoft.com/office/drawing/2014/main" id="{4CB437CC-76CE-431F-BC6C-80773D55630F}"/>
            </a:ext>
          </a:extLst>
        </xdr:cNvPr>
        <xdr:cNvSpPr/>
      </xdr:nvSpPr>
      <xdr:spPr>
        <a:xfrm>
          <a:off x="12638088" y="612412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160927</xdr:rowOff>
    </xdr:from>
    <xdr:to>
      <xdr:col>67</xdr:col>
      <xdr:colOff>101600</xdr:colOff>
      <xdr:row>38</xdr:row>
      <xdr:rowOff>91077</xdr:rowOff>
    </xdr:to>
    <xdr:sp macro="" textlink="">
      <xdr:nvSpPr>
        <xdr:cNvPr id="429" name="フローチャート: 判断 428">
          <a:extLst>
            <a:ext uri="{FF2B5EF4-FFF2-40B4-BE49-F238E27FC236}">
              <a16:creationId xmlns:a16="http://schemas.microsoft.com/office/drawing/2014/main" id="{59D67D83-8868-4627-9566-BE1C504CC276}"/>
            </a:ext>
          </a:extLst>
        </xdr:cNvPr>
        <xdr:cNvSpPr/>
      </xdr:nvSpPr>
      <xdr:spPr>
        <a:xfrm>
          <a:off x="11806238" y="616167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4E05767-57E7-464A-859B-394B109A4C50}"/>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00C19B5-A091-4F8C-9994-230D86009CAE}"/>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72FC28F-FDAB-4E26-814D-6CB62E4D771C}"/>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EED765A-7D85-4C48-83B2-24D090D9EAD4}"/>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6CDB2F7-7081-436F-9065-EC85A24FE8DE}"/>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435" name="楕円 434">
          <a:extLst>
            <a:ext uri="{FF2B5EF4-FFF2-40B4-BE49-F238E27FC236}">
              <a16:creationId xmlns:a16="http://schemas.microsoft.com/office/drawing/2014/main" id="{24F404BD-780C-4400-B909-1C50D0F6C2B6}"/>
            </a:ext>
          </a:extLst>
        </xdr:cNvPr>
        <xdr:cNvSpPr/>
      </xdr:nvSpPr>
      <xdr:spPr>
        <a:xfrm>
          <a:off x="15054263" y="61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170378</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E39E901D-0C55-428A-B364-D7AAB83DDF8C}"/>
            </a:ext>
          </a:extLst>
        </xdr:cNvPr>
        <xdr:cNvSpPr txBox="1"/>
      </xdr:nvSpPr>
      <xdr:spPr>
        <a:xfrm>
          <a:off x="15143163" y="616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138067</xdr:rowOff>
    </xdr:from>
    <xdr:to>
      <xdr:col>81</xdr:col>
      <xdr:colOff>101600</xdr:colOff>
      <xdr:row>39</xdr:row>
      <xdr:rowOff>68217</xdr:rowOff>
    </xdr:to>
    <xdr:sp macro="" textlink="">
      <xdr:nvSpPr>
        <xdr:cNvPr id="437" name="楕円 436">
          <a:extLst>
            <a:ext uri="{FF2B5EF4-FFF2-40B4-BE49-F238E27FC236}">
              <a16:creationId xmlns:a16="http://schemas.microsoft.com/office/drawing/2014/main" id="{0779DC21-52E1-45D7-B19D-59D55B97EBEC}"/>
            </a:ext>
          </a:extLst>
        </xdr:cNvPr>
        <xdr:cNvSpPr/>
      </xdr:nvSpPr>
      <xdr:spPr>
        <a:xfrm>
          <a:off x="14273213" y="630074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71301</xdr:rowOff>
    </xdr:from>
    <xdr:to>
      <xdr:col>85</xdr:col>
      <xdr:colOff>127000</xdr:colOff>
      <xdr:row>39</xdr:row>
      <xdr:rowOff>17417</xdr:rowOff>
    </xdr:to>
    <xdr:cxnSp macro="">
      <xdr:nvCxnSpPr>
        <xdr:cNvPr id="438" name="直線コネクタ 437">
          <a:extLst>
            <a:ext uri="{FF2B5EF4-FFF2-40B4-BE49-F238E27FC236}">
              <a16:creationId xmlns:a16="http://schemas.microsoft.com/office/drawing/2014/main" id="{D1444712-1041-488C-8C1F-74F1D1E22F3F}"/>
            </a:ext>
          </a:extLst>
        </xdr:cNvPr>
        <xdr:cNvCxnSpPr/>
      </xdr:nvCxnSpPr>
      <xdr:spPr>
        <a:xfrm flipV="1">
          <a:off x="14324013" y="6233976"/>
          <a:ext cx="781050" cy="10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134801</xdr:rowOff>
    </xdr:from>
    <xdr:to>
      <xdr:col>76</xdr:col>
      <xdr:colOff>165100</xdr:colOff>
      <xdr:row>39</xdr:row>
      <xdr:rowOff>64951</xdr:rowOff>
    </xdr:to>
    <xdr:sp macro="" textlink="">
      <xdr:nvSpPr>
        <xdr:cNvPr id="439" name="楕円 438">
          <a:extLst>
            <a:ext uri="{FF2B5EF4-FFF2-40B4-BE49-F238E27FC236}">
              <a16:creationId xmlns:a16="http://schemas.microsoft.com/office/drawing/2014/main" id="{C925DC84-27F4-42A9-9625-DB606F9E677D}"/>
            </a:ext>
          </a:extLst>
        </xdr:cNvPr>
        <xdr:cNvSpPr/>
      </xdr:nvSpPr>
      <xdr:spPr>
        <a:xfrm>
          <a:off x="13455650" y="62974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14151</xdr:rowOff>
    </xdr:from>
    <xdr:to>
      <xdr:col>81</xdr:col>
      <xdr:colOff>50800</xdr:colOff>
      <xdr:row>39</xdr:row>
      <xdr:rowOff>17417</xdr:rowOff>
    </xdr:to>
    <xdr:cxnSp macro="">
      <xdr:nvCxnSpPr>
        <xdr:cNvPr id="440" name="直線コネクタ 439">
          <a:extLst>
            <a:ext uri="{FF2B5EF4-FFF2-40B4-BE49-F238E27FC236}">
              <a16:creationId xmlns:a16="http://schemas.microsoft.com/office/drawing/2014/main" id="{99A14B3A-42AF-41EC-B989-04F0F4C1A339}"/>
            </a:ext>
          </a:extLst>
        </xdr:cNvPr>
        <xdr:cNvCxnSpPr/>
      </xdr:nvCxnSpPr>
      <xdr:spPr>
        <a:xfrm>
          <a:off x="13506450" y="6338751"/>
          <a:ext cx="817563"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89081</xdr:rowOff>
    </xdr:from>
    <xdr:to>
      <xdr:col>72</xdr:col>
      <xdr:colOff>38100</xdr:colOff>
      <xdr:row>39</xdr:row>
      <xdr:rowOff>19231</xdr:rowOff>
    </xdr:to>
    <xdr:sp macro="" textlink="">
      <xdr:nvSpPr>
        <xdr:cNvPr id="441" name="楕円 440">
          <a:extLst>
            <a:ext uri="{FF2B5EF4-FFF2-40B4-BE49-F238E27FC236}">
              <a16:creationId xmlns:a16="http://schemas.microsoft.com/office/drawing/2014/main" id="{1B0D49BB-EA21-4151-95AC-336386298E55}"/>
            </a:ext>
          </a:extLst>
        </xdr:cNvPr>
        <xdr:cNvSpPr/>
      </xdr:nvSpPr>
      <xdr:spPr>
        <a:xfrm>
          <a:off x="12638088" y="625175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139881</xdr:rowOff>
    </xdr:from>
    <xdr:to>
      <xdr:col>76</xdr:col>
      <xdr:colOff>114300</xdr:colOff>
      <xdr:row>39</xdr:row>
      <xdr:rowOff>14151</xdr:rowOff>
    </xdr:to>
    <xdr:cxnSp macro="">
      <xdr:nvCxnSpPr>
        <xdr:cNvPr id="442" name="直線コネクタ 441">
          <a:extLst>
            <a:ext uri="{FF2B5EF4-FFF2-40B4-BE49-F238E27FC236}">
              <a16:creationId xmlns:a16="http://schemas.microsoft.com/office/drawing/2014/main" id="{05F4F7A2-321B-42F0-A6EB-5FB8DF58D90A}"/>
            </a:ext>
          </a:extLst>
        </xdr:cNvPr>
        <xdr:cNvCxnSpPr/>
      </xdr:nvCxnSpPr>
      <xdr:spPr>
        <a:xfrm>
          <a:off x="12688888" y="6302556"/>
          <a:ext cx="817562"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89081</xdr:rowOff>
    </xdr:from>
    <xdr:to>
      <xdr:col>67</xdr:col>
      <xdr:colOff>101600</xdr:colOff>
      <xdr:row>39</xdr:row>
      <xdr:rowOff>19231</xdr:rowOff>
    </xdr:to>
    <xdr:sp macro="" textlink="">
      <xdr:nvSpPr>
        <xdr:cNvPr id="443" name="楕円 442">
          <a:extLst>
            <a:ext uri="{FF2B5EF4-FFF2-40B4-BE49-F238E27FC236}">
              <a16:creationId xmlns:a16="http://schemas.microsoft.com/office/drawing/2014/main" id="{F2D51D68-3619-43DE-8A9B-8F2FC024D3D9}"/>
            </a:ext>
          </a:extLst>
        </xdr:cNvPr>
        <xdr:cNvSpPr/>
      </xdr:nvSpPr>
      <xdr:spPr>
        <a:xfrm>
          <a:off x="11806238" y="625175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139881</xdr:rowOff>
    </xdr:from>
    <xdr:to>
      <xdr:col>71</xdr:col>
      <xdr:colOff>177800</xdr:colOff>
      <xdr:row>38</xdr:row>
      <xdr:rowOff>139881</xdr:rowOff>
    </xdr:to>
    <xdr:cxnSp macro="">
      <xdr:nvCxnSpPr>
        <xdr:cNvPr id="444" name="直線コネクタ 443">
          <a:extLst>
            <a:ext uri="{FF2B5EF4-FFF2-40B4-BE49-F238E27FC236}">
              <a16:creationId xmlns:a16="http://schemas.microsoft.com/office/drawing/2014/main" id="{C148C0D6-F68D-4860-B529-11572E0E16CB}"/>
            </a:ext>
          </a:extLst>
        </xdr:cNvPr>
        <xdr:cNvCxnSpPr/>
      </xdr:nvCxnSpPr>
      <xdr:spPr>
        <a:xfrm>
          <a:off x="11857038" y="6302556"/>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9DF7CAB8-B25D-410A-942A-69A96201A23D}"/>
            </a:ext>
          </a:extLst>
        </xdr:cNvPr>
        <xdr:cNvSpPr txBox="1"/>
      </xdr:nvSpPr>
      <xdr:spPr>
        <a:xfrm>
          <a:off x="14123044"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7C25712F-7733-4000-8562-8C1A157BFAEE}"/>
            </a:ext>
          </a:extLst>
        </xdr:cNvPr>
        <xdr:cNvSpPr txBox="1"/>
      </xdr:nvSpPr>
      <xdr:spPr>
        <a:xfrm>
          <a:off x="13318182" y="594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53467DB9-F591-44BA-81AC-70725FDA0EEE}"/>
            </a:ext>
          </a:extLst>
        </xdr:cNvPr>
        <xdr:cNvSpPr txBox="1"/>
      </xdr:nvSpPr>
      <xdr:spPr>
        <a:xfrm>
          <a:off x="12500619" y="590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7426C4DC-525B-4563-AB8D-6B09E79CE6E5}"/>
            </a:ext>
          </a:extLst>
        </xdr:cNvPr>
        <xdr:cNvSpPr txBox="1"/>
      </xdr:nvSpPr>
      <xdr:spPr>
        <a:xfrm>
          <a:off x="11668769" y="594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59344</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C20BB590-59D2-4854-965E-E5B2E4C4D64B}"/>
            </a:ext>
          </a:extLst>
        </xdr:cNvPr>
        <xdr:cNvSpPr txBox="1"/>
      </xdr:nvSpPr>
      <xdr:spPr>
        <a:xfrm>
          <a:off x="14123044" y="638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56078</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A6F2F8E2-8498-485F-9065-F80C4428FE2F}"/>
            </a:ext>
          </a:extLst>
        </xdr:cNvPr>
        <xdr:cNvSpPr txBox="1"/>
      </xdr:nvSpPr>
      <xdr:spPr>
        <a:xfrm>
          <a:off x="13318182"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10358</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3C11294B-A9BE-44C0-97CB-CA6C5A2F38FE}"/>
            </a:ext>
          </a:extLst>
        </xdr:cNvPr>
        <xdr:cNvSpPr txBox="1"/>
      </xdr:nvSpPr>
      <xdr:spPr>
        <a:xfrm>
          <a:off x="12500619" y="6334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10358</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9D807D97-612F-46FD-A7EE-AD211F39E42B}"/>
            </a:ext>
          </a:extLst>
        </xdr:cNvPr>
        <xdr:cNvSpPr txBox="1"/>
      </xdr:nvSpPr>
      <xdr:spPr>
        <a:xfrm>
          <a:off x="11668769" y="6334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A53CDE0A-F397-4F41-B4D3-C50C6222D8AD}"/>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203B710B-44D4-481D-A3D1-80B68CA484C5}"/>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3CC9DA68-3D92-4EC6-BCEA-54001BC80C6F}"/>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2CCA35A9-7D9A-400A-A009-AD43C074D70C}"/>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84534D70-1A93-4282-84C3-0916B77F2BF6}"/>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39304551-9032-4C10-8E48-AC731109D919}"/>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970162E5-1C35-421E-8C2F-6A4863CA2843}"/>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BA69146B-1BA6-4A84-BF23-DD03F9C2D7AB}"/>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072DF27-6E29-471C-949B-263EBF56DB0F}"/>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788E834B-1A3B-4A19-AC37-665022BF7C9A}"/>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B033808F-4212-4FBB-9708-8A13947AE985}"/>
            </a:ext>
          </a:extLst>
        </xdr:cNvPr>
        <xdr:cNvCxnSpPr/>
      </xdr:nvCxnSpPr>
      <xdr:spPr>
        <a:xfrm>
          <a:off x="16916400" y="678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B562C53-1A7D-469E-B06F-B5DDCDD7C54C}"/>
            </a:ext>
          </a:extLst>
        </xdr:cNvPr>
        <xdr:cNvSpPr txBox="1"/>
      </xdr:nvSpPr>
      <xdr:spPr>
        <a:xfrm>
          <a:off x="16492084" y="664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B8714422-2C65-4AE7-A70B-4D77C245D1C2}"/>
            </a:ext>
          </a:extLst>
        </xdr:cNvPr>
        <xdr:cNvCxnSpPr/>
      </xdr:nvCxnSpPr>
      <xdr:spPr>
        <a:xfrm>
          <a:off x="16916400" y="634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7DF415AB-9C8F-4245-ACD9-4152E2DE4A70}"/>
            </a:ext>
          </a:extLst>
        </xdr:cNvPr>
        <xdr:cNvSpPr txBox="1"/>
      </xdr:nvSpPr>
      <xdr:spPr>
        <a:xfrm>
          <a:off x="16492084" y="62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377FA303-4CE8-4384-90DB-78847642886C}"/>
            </a:ext>
          </a:extLst>
        </xdr:cNvPr>
        <xdr:cNvCxnSpPr/>
      </xdr:nvCxnSpPr>
      <xdr:spPr>
        <a:xfrm>
          <a:off x="16916400" y="591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3E3363CA-BF5C-48CA-917C-06E4A5AB472C}"/>
            </a:ext>
          </a:extLst>
        </xdr:cNvPr>
        <xdr:cNvSpPr txBox="1"/>
      </xdr:nvSpPr>
      <xdr:spPr>
        <a:xfrm>
          <a:off x="16492084" y="578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20A72451-87FA-4CD5-9378-AD0FAFCEC67C}"/>
            </a:ext>
          </a:extLst>
        </xdr:cNvPr>
        <xdr:cNvCxnSpPr/>
      </xdr:nvCxnSpPr>
      <xdr:spPr>
        <a:xfrm>
          <a:off x="16916400" y="548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52842509-D44A-4CA6-B095-87FD8DA80593}"/>
            </a:ext>
          </a:extLst>
        </xdr:cNvPr>
        <xdr:cNvSpPr txBox="1"/>
      </xdr:nvSpPr>
      <xdr:spPr>
        <a:xfrm>
          <a:off x="16492084"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5ABE3498-3AFF-4230-BDA8-B87CF8D0C0D2}"/>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472BC606-CE2C-4AE1-BF3E-9E47C3CE9A9F}"/>
            </a:ext>
          </a:extLst>
        </xdr:cNvPr>
        <xdr:cNvSpPr txBox="1"/>
      </xdr:nvSpPr>
      <xdr:spPr>
        <a:xfrm>
          <a:off x="16492084"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6DEA6DC-A752-4415-98C9-641072E9F563}"/>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a:extLst>
            <a:ext uri="{FF2B5EF4-FFF2-40B4-BE49-F238E27FC236}">
              <a16:creationId xmlns:a16="http://schemas.microsoft.com/office/drawing/2014/main" id="{FA1786C4-E152-424F-A1D7-6BB34387BFF0}"/>
            </a:ext>
          </a:extLst>
        </xdr:cNvPr>
        <xdr:cNvCxnSpPr/>
      </xdr:nvCxnSpPr>
      <xdr:spPr>
        <a:xfrm flipV="1">
          <a:off x="20503514" y="5378501"/>
          <a:ext cx="0" cy="138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4A24EADA-3921-4CFC-A539-DBC156D68A7D}"/>
            </a:ext>
          </a:extLst>
        </xdr:cNvPr>
        <xdr:cNvSpPr txBox="1"/>
      </xdr:nvSpPr>
      <xdr:spPr>
        <a:xfrm>
          <a:off x="20542250" y="676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a:extLst>
            <a:ext uri="{FF2B5EF4-FFF2-40B4-BE49-F238E27FC236}">
              <a16:creationId xmlns:a16="http://schemas.microsoft.com/office/drawing/2014/main" id="{D302BA04-7728-4BB8-B56E-45294326737B}"/>
            </a:ext>
          </a:extLst>
        </xdr:cNvPr>
        <xdr:cNvCxnSpPr/>
      </xdr:nvCxnSpPr>
      <xdr:spPr>
        <a:xfrm>
          <a:off x="20429538" y="675985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9803CAB-4115-4B0C-9246-D53C438907C2}"/>
            </a:ext>
          </a:extLst>
        </xdr:cNvPr>
        <xdr:cNvSpPr txBox="1"/>
      </xdr:nvSpPr>
      <xdr:spPr>
        <a:xfrm>
          <a:off x="20542250" y="517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a:extLst>
            <a:ext uri="{FF2B5EF4-FFF2-40B4-BE49-F238E27FC236}">
              <a16:creationId xmlns:a16="http://schemas.microsoft.com/office/drawing/2014/main" id="{8B93CB08-7E6A-4510-994A-74EF6F432C17}"/>
            </a:ext>
          </a:extLst>
        </xdr:cNvPr>
        <xdr:cNvCxnSpPr/>
      </xdr:nvCxnSpPr>
      <xdr:spPr>
        <a:xfrm>
          <a:off x="20429538" y="53785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53F055C7-422F-4F72-BDA1-1C7270522CAC}"/>
            </a:ext>
          </a:extLst>
        </xdr:cNvPr>
        <xdr:cNvSpPr txBox="1"/>
      </xdr:nvSpPr>
      <xdr:spPr>
        <a:xfrm>
          <a:off x="20542250" y="6406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a:extLst>
            <a:ext uri="{FF2B5EF4-FFF2-40B4-BE49-F238E27FC236}">
              <a16:creationId xmlns:a16="http://schemas.microsoft.com/office/drawing/2014/main" id="{06FDDECE-0AA7-445B-AA69-D2EF41DBC9B4}"/>
            </a:ext>
          </a:extLst>
        </xdr:cNvPr>
        <xdr:cNvSpPr/>
      </xdr:nvSpPr>
      <xdr:spPr>
        <a:xfrm>
          <a:off x="20453350" y="642818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a:extLst>
            <a:ext uri="{FF2B5EF4-FFF2-40B4-BE49-F238E27FC236}">
              <a16:creationId xmlns:a16="http://schemas.microsoft.com/office/drawing/2014/main" id="{498CE6D4-0BFF-4D49-9061-A5FF3864E50C}"/>
            </a:ext>
          </a:extLst>
        </xdr:cNvPr>
        <xdr:cNvSpPr/>
      </xdr:nvSpPr>
      <xdr:spPr>
        <a:xfrm>
          <a:off x="19686588" y="644372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9855</xdr:rowOff>
    </xdr:from>
    <xdr:to>
      <xdr:col>107</xdr:col>
      <xdr:colOff>101600</xdr:colOff>
      <xdr:row>40</xdr:row>
      <xdr:rowOff>111455</xdr:rowOff>
    </xdr:to>
    <xdr:sp macro="" textlink="">
      <xdr:nvSpPr>
        <xdr:cNvPr id="482" name="フローチャート: 判断 481">
          <a:extLst>
            <a:ext uri="{FF2B5EF4-FFF2-40B4-BE49-F238E27FC236}">
              <a16:creationId xmlns:a16="http://schemas.microsoft.com/office/drawing/2014/main" id="{7D0E978A-C03E-4F0C-B861-2213347C7BEC}"/>
            </a:ext>
          </a:extLst>
        </xdr:cNvPr>
        <xdr:cNvSpPr/>
      </xdr:nvSpPr>
      <xdr:spPr>
        <a:xfrm>
          <a:off x="18854738" y="64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12598</xdr:rowOff>
    </xdr:from>
    <xdr:to>
      <xdr:col>102</xdr:col>
      <xdr:colOff>165100</xdr:colOff>
      <xdr:row>40</xdr:row>
      <xdr:rowOff>114198</xdr:rowOff>
    </xdr:to>
    <xdr:sp macro="" textlink="">
      <xdr:nvSpPr>
        <xdr:cNvPr id="483" name="フローチャート: 判断 482">
          <a:extLst>
            <a:ext uri="{FF2B5EF4-FFF2-40B4-BE49-F238E27FC236}">
              <a16:creationId xmlns:a16="http://schemas.microsoft.com/office/drawing/2014/main" id="{6E63CC5F-8577-4C62-AC2C-6ECAF6FE6FC8}"/>
            </a:ext>
          </a:extLst>
        </xdr:cNvPr>
        <xdr:cNvSpPr/>
      </xdr:nvSpPr>
      <xdr:spPr>
        <a:xfrm>
          <a:off x="18037175" y="64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20828</xdr:rowOff>
    </xdr:from>
    <xdr:to>
      <xdr:col>98</xdr:col>
      <xdr:colOff>38100</xdr:colOff>
      <xdr:row>40</xdr:row>
      <xdr:rowOff>122428</xdr:rowOff>
    </xdr:to>
    <xdr:sp macro="" textlink="">
      <xdr:nvSpPr>
        <xdr:cNvPr id="484" name="フローチャート: 判断 483">
          <a:extLst>
            <a:ext uri="{FF2B5EF4-FFF2-40B4-BE49-F238E27FC236}">
              <a16:creationId xmlns:a16="http://schemas.microsoft.com/office/drawing/2014/main" id="{E9696330-0B10-4BF9-A15E-77F46570D933}"/>
            </a:ext>
          </a:extLst>
        </xdr:cNvPr>
        <xdr:cNvSpPr/>
      </xdr:nvSpPr>
      <xdr:spPr>
        <a:xfrm>
          <a:off x="17219613" y="650735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1E6158A-B736-41F2-B4A1-2B1F0FE5D917}"/>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D2A4834-235D-47D1-9D06-7854BD7399E1}"/>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B1F002E-060A-4DBC-AFF5-77217ADDBF21}"/>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6CC58A0-E44F-4B04-B4DE-4ED96103C054}"/>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94402BB-3DDE-455B-BEDB-64F55957B8E8}"/>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107696</xdr:rowOff>
    </xdr:from>
    <xdr:to>
      <xdr:col>116</xdr:col>
      <xdr:colOff>114300</xdr:colOff>
      <xdr:row>39</xdr:row>
      <xdr:rowOff>37846</xdr:rowOff>
    </xdr:to>
    <xdr:sp macro="" textlink="">
      <xdr:nvSpPr>
        <xdr:cNvPr id="490" name="楕円 489">
          <a:extLst>
            <a:ext uri="{FF2B5EF4-FFF2-40B4-BE49-F238E27FC236}">
              <a16:creationId xmlns:a16="http://schemas.microsoft.com/office/drawing/2014/main" id="{B43FED6B-2B3F-47DC-BDB8-49AAD5EC639C}"/>
            </a:ext>
          </a:extLst>
        </xdr:cNvPr>
        <xdr:cNvSpPr/>
      </xdr:nvSpPr>
      <xdr:spPr>
        <a:xfrm>
          <a:off x="20453350" y="627037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130573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7C009CCC-A6E0-48E3-923F-78D9765A3406}"/>
            </a:ext>
          </a:extLst>
        </xdr:cNvPr>
        <xdr:cNvSpPr txBox="1"/>
      </xdr:nvSpPr>
      <xdr:spPr>
        <a:xfrm>
          <a:off x="2054225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117754</xdr:rowOff>
    </xdr:from>
    <xdr:to>
      <xdr:col>112</xdr:col>
      <xdr:colOff>38100</xdr:colOff>
      <xdr:row>39</xdr:row>
      <xdr:rowOff>47904</xdr:rowOff>
    </xdr:to>
    <xdr:sp macro="" textlink="">
      <xdr:nvSpPr>
        <xdr:cNvPr id="492" name="楕円 491">
          <a:extLst>
            <a:ext uri="{FF2B5EF4-FFF2-40B4-BE49-F238E27FC236}">
              <a16:creationId xmlns:a16="http://schemas.microsoft.com/office/drawing/2014/main" id="{D44310FD-3591-4BDF-A7ED-3FF2EDED5AB6}"/>
            </a:ext>
          </a:extLst>
        </xdr:cNvPr>
        <xdr:cNvSpPr/>
      </xdr:nvSpPr>
      <xdr:spPr>
        <a:xfrm>
          <a:off x="19686588" y="628042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158496</xdr:rowOff>
    </xdr:from>
    <xdr:to>
      <xdr:col>116</xdr:col>
      <xdr:colOff>63500</xdr:colOff>
      <xdr:row>38</xdr:row>
      <xdr:rowOff>168554</xdr:rowOff>
    </xdr:to>
    <xdr:cxnSp macro="">
      <xdr:nvCxnSpPr>
        <xdr:cNvPr id="493" name="直線コネクタ 492">
          <a:extLst>
            <a:ext uri="{FF2B5EF4-FFF2-40B4-BE49-F238E27FC236}">
              <a16:creationId xmlns:a16="http://schemas.microsoft.com/office/drawing/2014/main" id="{0776A7A3-C285-4218-8EA9-2410349237EC}"/>
            </a:ext>
          </a:extLst>
        </xdr:cNvPr>
        <xdr:cNvCxnSpPr/>
      </xdr:nvCxnSpPr>
      <xdr:spPr>
        <a:xfrm flipV="1">
          <a:off x="19737388" y="6321171"/>
          <a:ext cx="766762"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126898</xdr:rowOff>
    </xdr:from>
    <xdr:to>
      <xdr:col>107</xdr:col>
      <xdr:colOff>101600</xdr:colOff>
      <xdr:row>39</xdr:row>
      <xdr:rowOff>57048</xdr:rowOff>
    </xdr:to>
    <xdr:sp macro="" textlink="">
      <xdr:nvSpPr>
        <xdr:cNvPr id="494" name="楕円 493">
          <a:extLst>
            <a:ext uri="{FF2B5EF4-FFF2-40B4-BE49-F238E27FC236}">
              <a16:creationId xmlns:a16="http://schemas.microsoft.com/office/drawing/2014/main" id="{44B026C9-8023-493B-B497-6A957DD703B9}"/>
            </a:ext>
          </a:extLst>
        </xdr:cNvPr>
        <xdr:cNvSpPr/>
      </xdr:nvSpPr>
      <xdr:spPr>
        <a:xfrm>
          <a:off x="18854738" y="62895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168554</xdr:rowOff>
    </xdr:from>
    <xdr:to>
      <xdr:col>111</xdr:col>
      <xdr:colOff>177800</xdr:colOff>
      <xdr:row>39</xdr:row>
      <xdr:rowOff>6248</xdr:rowOff>
    </xdr:to>
    <xdr:cxnSp macro="">
      <xdr:nvCxnSpPr>
        <xdr:cNvPr id="495" name="直線コネクタ 494">
          <a:extLst>
            <a:ext uri="{FF2B5EF4-FFF2-40B4-BE49-F238E27FC236}">
              <a16:creationId xmlns:a16="http://schemas.microsoft.com/office/drawing/2014/main" id="{818854A5-A315-41C6-8D85-0527DA14EC1C}"/>
            </a:ext>
          </a:extLst>
        </xdr:cNvPr>
        <xdr:cNvCxnSpPr/>
      </xdr:nvCxnSpPr>
      <xdr:spPr>
        <a:xfrm flipV="1">
          <a:off x="18905538" y="6326466"/>
          <a:ext cx="83185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138785</xdr:rowOff>
    </xdr:from>
    <xdr:to>
      <xdr:col>102</xdr:col>
      <xdr:colOff>165100</xdr:colOff>
      <xdr:row>39</xdr:row>
      <xdr:rowOff>68935</xdr:rowOff>
    </xdr:to>
    <xdr:sp macro="" textlink="">
      <xdr:nvSpPr>
        <xdr:cNvPr id="496" name="楕円 495">
          <a:extLst>
            <a:ext uri="{FF2B5EF4-FFF2-40B4-BE49-F238E27FC236}">
              <a16:creationId xmlns:a16="http://schemas.microsoft.com/office/drawing/2014/main" id="{AFE9A6EB-21EF-4C33-A350-67D7841577CC}"/>
            </a:ext>
          </a:extLst>
        </xdr:cNvPr>
        <xdr:cNvSpPr/>
      </xdr:nvSpPr>
      <xdr:spPr>
        <a:xfrm>
          <a:off x="18037175" y="630146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6248</xdr:rowOff>
    </xdr:from>
    <xdr:to>
      <xdr:col>107</xdr:col>
      <xdr:colOff>50800</xdr:colOff>
      <xdr:row>39</xdr:row>
      <xdr:rowOff>18135</xdr:rowOff>
    </xdr:to>
    <xdr:cxnSp macro="">
      <xdr:nvCxnSpPr>
        <xdr:cNvPr id="497" name="直線コネクタ 496">
          <a:extLst>
            <a:ext uri="{FF2B5EF4-FFF2-40B4-BE49-F238E27FC236}">
              <a16:creationId xmlns:a16="http://schemas.microsoft.com/office/drawing/2014/main" id="{4B02555B-6AD0-4AD9-9D6C-A8FF24AA5E8F}"/>
            </a:ext>
          </a:extLst>
        </xdr:cNvPr>
        <xdr:cNvCxnSpPr/>
      </xdr:nvCxnSpPr>
      <xdr:spPr>
        <a:xfrm flipV="1">
          <a:off x="18087975" y="6330848"/>
          <a:ext cx="817563"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147930</xdr:rowOff>
    </xdr:from>
    <xdr:to>
      <xdr:col>98</xdr:col>
      <xdr:colOff>38100</xdr:colOff>
      <xdr:row>39</xdr:row>
      <xdr:rowOff>78080</xdr:rowOff>
    </xdr:to>
    <xdr:sp macro="" textlink="">
      <xdr:nvSpPr>
        <xdr:cNvPr id="498" name="楕円 497">
          <a:extLst>
            <a:ext uri="{FF2B5EF4-FFF2-40B4-BE49-F238E27FC236}">
              <a16:creationId xmlns:a16="http://schemas.microsoft.com/office/drawing/2014/main" id="{FA6F7930-0874-4B67-851B-6F744EF0AD95}"/>
            </a:ext>
          </a:extLst>
        </xdr:cNvPr>
        <xdr:cNvSpPr/>
      </xdr:nvSpPr>
      <xdr:spPr>
        <a:xfrm>
          <a:off x="17219613" y="631060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18135</xdr:rowOff>
    </xdr:from>
    <xdr:to>
      <xdr:col>102</xdr:col>
      <xdr:colOff>114300</xdr:colOff>
      <xdr:row>39</xdr:row>
      <xdr:rowOff>27280</xdr:rowOff>
    </xdr:to>
    <xdr:cxnSp macro="">
      <xdr:nvCxnSpPr>
        <xdr:cNvPr id="499" name="直線コネクタ 498">
          <a:extLst>
            <a:ext uri="{FF2B5EF4-FFF2-40B4-BE49-F238E27FC236}">
              <a16:creationId xmlns:a16="http://schemas.microsoft.com/office/drawing/2014/main" id="{662EC7E4-7D21-4094-8BAE-9ADDE42A12AF}"/>
            </a:ext>
          </a:extLst>
        </xdr:cNvPr>
        <xdr:cNvCxnSpPr/>
      </xdr:nvCxnSpPr>
      <xdr:spPr>
        <a:xfrm flipV="1">
          <a:off x="17270413" y="6342735"/>
          <a:ext cx="817562"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5996567-FC4B-42F4-80E5-A49FE53799A8}"/>
            </a:ext>
          </a:extLst>
        </xdr:cNvPr>
        <xdr:cNvSpPr txBox="1"/>
      </xdr:nvSpPr>
      <xdr:spPr>
        <a:xfrm>
          <a:off x="19504102" y="652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102582</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ED017C59-2519-4696-910C-BD54817D44C5}"/>
            </a:ext>
          </a:extLst>
        </xdr:cNvPr>
        <xdr:cNvSpPr txBox="1"/>
      </xdr:nvSpPr>
      <xdr:spPr>
        <a:xfrm>
          <a:off x="18684952" y="65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105325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498AFD07-4DA6-4C1F-9E1B-AEDB38102615}"/>
            </a:ext>
          </a:extLst>
        </xdr:cNvPr>
        <xdr:cNvSpPr txBox="1"/>
      </xdr:nvSpPr>
      <xdr:spPr>
        <a:xfrm>
          <a:off x="17867390" y="659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113555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15201C53-482D-48EB-B68A-E258F9C2F90A}"/>
            </a:ext>
          </a:extLst>
        </xdr:cNvPr>
        <xdr:cNvSpPr txBox="1"/>
      </xdr:nvSpPr>
      <xdr:spPr>
        <a:xfrm>
          <a:off x="17049827" y="66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64431</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CEA6EBF5-74ED-434E-ABAB-56F0B0E0C9E9}"/>
            </a:ext>
          </a:extLst>
        </xdr:cNvPr>
        <xdr:cNvSpPr txBox="1"/>
      </xdr:nvSpPr>
      <xdr:spPr>
        <a:xfrm>
          <a:off x="19504102" y="606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73575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A1FD13BF-B2FD-410F-AAAE-F8E553F2FFA1}"/>
            </a:ext>
          </a:extLst>
        </xdr:cNvPr>
        <xdr:cNvSpPr txBox="1"/>
      </xdr:nvSpPr>
      <xdr:spPr>
        <a:xfrm>
          <a:off x="18684952" y="607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85463</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56C6BB46-0E89-4C0C-8D8E-FA8541EFE2D2}"/>
            </a:ext>
          </a:extLst>
        </xdr:cNvPr>
        <xdr:cNvSpPr txBox="1"/>
      </xdr:nvSpPr>
      <xdr:spPr>
        <a:xfrm>
          <a:off x="17867390" y="60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94607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623DC923-2B0E-468E-A934-D7BA6E104033}"/>
            </a:ext>
          </a:extLst>
        </xdr:cNvPr>
        <xdr:cNvSpPr txBox="1"/>
      </xdr:nvSpPr>
      <xdr:spPr>
        <a:xfrm>
          <a:off x="17049827" y="60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E47D871-ECD5-4272-8A92-E46135B5A004}"/>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F790DDA3-2E8F-4587-954F-53C675AF4F25}"/>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BF3BC120-0279-466E-A0C5-0C37BB47B4DA}"/>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22EC9A42-B746-47EF-945B-B92A0AD0D613}"/>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2A006C6-11BF-4CC5-B931-9D0B175B4427}"/>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910FEF8B-1F0F-4805-9213-581EA9CA27AF}"/>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98078C1-31E7-4671-B0EA-785FA5AEE7F9}"/>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706B42A3-F615-428C-8517-F4738AC8502C}"/>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4F29FCA-291C-40FD-9D65-484F1DAA6A03}"/>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B4C27BB-765D-467F-8661-D60AD199B65E}"/>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2C2C8A25-17DB-4D69-B6BD-413243203291}"/>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928DA678-78CC-467C-AB7C-8D5658B93586}"/>
            </a:ext>
          </a:extLst>
        </xdr:cNvPr>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462B771A-D5C2-47AF-AE00-35843E1CFF3A}"/>
            </a:ext>
          </a:extLst>
        </xdr:cNvPr>
        <xdr:cNvSpPr txBox="1"/>
      </xdr:nvSpPr>
      <xdr:spPr>
        <a:xfrm>
          <a:off x="11092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8C841E13-F604-444B-971B-1AD1E659AF41}"/>
            </a:ext>
          </a:extLst>
        </xdr:cNvPr>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CD1D8DDC-2989-4390-8D7C-DBF3795392AA}"/>
            </a:ext>
          </a:extLst>
        </xdr:cNvPr>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68AD1F3C-6251-4758-B6F5-0CEB0B82DE21}"/>
            </a:ext>
          </a:extLst>
        </xdr:cNvPr>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3B5BA2CB-5300-4D20-828D-0BC2DF7903AE}"/>
            </a:ext>
          </a:extLst>
        </xdr:cNvPr>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3D0881BE-BCFA-448F-9E08-C4E6F9CD7135}"/>
            </a:ext>
          </a:extLst>
        </xdr:cNvPr>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B9AEDEB0-DB2A-4F7D-9B63-9BD32F359583}"/>
            </a:ext>
          </a:extLst>
        </xdr:cNvPr>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3829F114-EFC4-4150-9BB0-63626CA9FCDB}"/>
            </a:ext>
          </a:extLst>
        </xdr:cNvPr>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9D89B4D7-0295-41C9-B342-A9F17FFD5177}"/>
            </a:ext>
          </a:extLst>
        </xdr:cNvPr>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45CB164D-FEA2-4357-AFD7-69747C377696}"/>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344968AE-CBF5-4DCA-A613-31A99E83980E}"/>
            </a:ext>
          </a:extLst>
        </xdr:cNvPr>
        <xdr:cNvSpPr txBox="1"/>
      </xdr:nvSpPr>
      <xdr:spPr>
        <a:xfrm>
          <a:off x="11206949"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8A1A1EDE-9BBB-496E-B3A4-FDD672AFBC39}"/>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a:extLst>
            <a:ext uri="{FF2B5EF4-FFF2-40B4-BE49-F238E27FC236}">
              <a16:creationId xmlns:a16="http://schemas.microsoft.com/office/drawing/2014/main" id="{BEF4E161-A655-4277-B04B-CDBF6E754D4A}"/>
            </a:ext>
          </a:extLst>
        </xdr:cNvPr>
        <xdr:cNvCxnSpPr/>
      </xdr:nvCxnSpPr>
      <xdr:spPr>
        <a:xfrm flipV="1">
          <a:off x="15104427" y="902779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E8660DF4-50E8-4C12-975D-D063B205EBFF}"/>
            </a:ext>
          </a:extLst>
        </xdr:cNvPr>
        <xdr:cNvSpPr txBox="1"/>
      </xdr:nvSpPr>
      <xdr:spPr>
        <a:xfrm>
          <a:off x="15143163"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a:extLst>
            <a:ext uri="{FF2B5EF4-FFF2-40B4-BE49-F238E27FC236}">
              <a16:creationId xmlns:a16="http://schemas.microsoft.com/office/drawing/2014/main" id="{382E1482-D69B-40A7-A8A8-C8FDD99067AB}"/>
            </a:ext>
          </a:extLst>
        </xdr:cNvPr>
        <xdr:cNvCxnSpPr/>
      </xdr:nvCxnSpPr>
      <xdr:spPr>
        <a:xfrm>
          <a:off x="15016163" y="1027176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35F23503-F16B-4E6B-9409-7935E0A8572F}"/>
            </a:ext>
          </a:extLst>
        </xdr:cNvPr>
        <xdr:cNvSpPr txBox="1"/>
      </xdr:nvSpPr>
      <xdr:spPr>
        <a:xfrm>
          <a:off x="15143163" y="881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a:extLst>
            <a:ext uri="{FF2B5EF4-FFF2-40B4-BE49-F238E27FC236}">
              <a16:creationId xmlns:a16="http://schemas.microsoft.com/office/drawing/2014/main" id="{22C5EB68-EA40-4B5F-8B18-3A1FFCAE2CE1}"/>
            </a:ext>
          </a:extLst>
        </xdr:cNvPr>
        <xdr:cNvCxnSpPr/>
      </xdr:nvCxnSpPr>
      <xdr:spPr>
        <a:xfrm>
          <a:off x="15016163" y="902779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89DFC37-F580-4A5F-963A-5E71D8A463A0}"/>
            </a:ext>
          </a:extLst>
        </xdr:cNvPr>
        <xdr:cNvSpPr txBox="1"/>
      </xdr:nvSpPr>
      <xdr:spPr>
        <a:xfrm>
          <a:off x="15143163" y="958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a:extLst>
            <a:ext uri="{FF2B5EF4-FFF2-40B4-BE49-F238E27FC236}">
              <a16:creationId xmlns:a16="http://schemas.microsoft.com/office/drawing/2014/main" id="{7AFF1DBD-538C-41DA-B04C-B7E4A87845F7}"/>
            </a:ext>
          </a:extLst>
        </xdr:cNvPr>
        <xdr:cNvSpPr/>
      </xdr:nvSpPr>
      <xdr:spPr>
        <a:xfrm>
          <a:off x="15054263"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32D8082F-1215-4869-8E21-4136B8A62224}"/>
            </a:ext>
          </a:extLst>
        </xdr:cNvPr>
        <xdr:cNvSpPr/>
      </xdr:nvSpPr>
      <xdr:spPr>
        <a:xfrm>
          <a:off x="14273213" y="96951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40" name="フローチャート: 判断 539">
          <a:extLst>
            <a:ext uri="{FF2B5EF4-FFF2-40B4-BE49-F238E27FC236}">
              <a16:creationId xmlns:a16="http://schemas.microsoft.com/office/drawing/2014/main" id="{F14E6FCB-5CFF-4E5B-9216-558DA7C9A197}"/>
            </a:ext>
          </a:extLst>
        </xdr:cNvPr>
        <xdr:cNvSpPr/>
      </xdr:nvSpPr>
      <xdr:spPr>
        <a:xfrm>
          <a:off x="1345565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1" name="フローチャート: 判断 540">
          <a:extLst>
            <a:ext uri="{FF2B5EF4-FFF2-40B4-BE49-F238E27FC236}">
              <a16:creationId xmlns:a16="http://schemas.microsoft.com/office/drawing/2014/main" id="{D6D57746-C5A2-4ED1-B61F-2B5340AC5A28}"/>
            </a:ext>
          </a:extLst>
        </xdr:cNvPr>
        <xdr:cNvSpPr/>
      </xdr:nvSpPr>
      <xdr:spPr>
        <a:xfrm>
          <a:off x="12638088" y="977328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29210</xdr:rowOff>
    </xdr:from>
    <xdr:to>
      <xdr:col>67</xdr:col>
      <xdr:colOff>101600</xdr:colOff>
      <xdr:row>60</xdr:row>
      <xdr:rowOff>130810</xdr:rowOff>
    </xdr:to>
    <xdr:sp macro="" textlink="">
      <xdr:nvSpPr>
        <xdr:cNvPr id="542" name="フローチャート: 判断 541">
          <a:extLst>
            <a:ext uri="{FF2B5EF4-FFF2-40B4-BE49-F238E27FC236}">
              <a16:creationId xmlns:a16="http://schemas.microsoft.com/office/drawing/2014/main" id="{C1C36D2A-A97D-4D8A-B49B-402F207EE5EA}"/>
            </a:ext>
          </a:extLst>
        </xdr:cNvPr>
        <xdr:cNvSpPr/>
      </xdr:nvSpPr>
      <xdr:spPr>
        <a:xfrm>
          <a:off x="11806238"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6CFCBC7-666E-46C5-85B0-556F62B2D93E}"/>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7D36A5B-62D9-429F-BB26-9EA983C7B021}"/>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6A3A07C-9F3C-4865-9234-D1A598C1741F}"/>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6CE14DE-21AE-49CF-818A-AC9B5F88B210}"/>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77B2320-88B2-4C05-AD2E-07D766678DCD}"/>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48" name="楕円 547">
          <a:extLst>
            <a:ext uri="{FF2B5EF4-FFF2-40B4-BE49-F238E27FC236}">
              <a16:creationId xmlns:a16="http://schemas.microsoft.com/office/drawing/2014/main" id="{778F7136-737D-4B9A-8AC1-7E7C52574638}"/>
            </a:ext>
          </a:extLst>
        </xdr:cNvPr>
        <xdr:cNvSpPr/>
      </xdr:nvSpPr>
      <xdr:spPr>
        <a:xfrm>
          <a:off x="15054263"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26687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484873BA-DB48-4FD3-A455-8CBDDC97C060}"/>
            </a:ext>
          </a:extLst>
        </xdr:cNvPr>
        <xdr:cNvSpPr txBox="1"/>
      </xdr:nvSpPr>
      <xdr:spPr>
        <a:xfrm>
          <a:off x="15143163" y="975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550" name="楕円 549">
          <a:extLst>
            <a:ext uri="{FF2B5EF4-FFF2-40B4-BE49-F238E27FC236}">
              <a16:creationId xmlns:a16="http://schemas.microsoft.com/office/drawing/2014/main" id="{AF987AF5-0865-4D89-885B-7C69CFD4ABD1}"/>
            </a:ext>
          </a:extLst>
        </xdr:cNvPr>
        <xdr:cNvSpPr/>
      </xdr:nvSpPr>
      <xdr:spPr>
        <a:xfrm>
          <a:off x="14273213"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100965</xdr:rowOff>
    </xdr:to>
    <xdr:cxnSp macro="">
      <xdr:nvCxnSpPr>
        <xdr:cNvPr id="551" name="直線コネクタ 550">
          <a:extLst>
            <a:ext uri="{FF2B5EF4-FFF2-40B4-BE49-F238E27FC236}">
              <a16:creationId xmlns:a16="http://schemas.microsoft.com/office/drawing/2014/main" id="{B92953C2-AB00-405D-BDA7-CD3AEA1D6975}"/>
            </a:ext>
          </a:extLst>
        </xdr:cNvPr>
        <xdr:cNvCxnSpPr/>
      </xdr:nvCxnSpPr>
      <xdr:spPr>
        <a:xfrm flipV="1">
          <a:off x="14324013" y="9824085"/>
          <a:ext cx="7810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52" name="楕円 551">
          <a:extLst>
            <a:ext uri="{FF2B5EF4-FFF2-40B4-BE49-F238E27FC236}">
              <a16:creationId xmlns:a16="http://schemas.microsoft.com/office/drawing/2014/main" id="{8E390630-A0D4-4A7F-B4A5-0A1A3BEA15B8}"/>
            </a:ext>
          </a:extLst>
        </xdr:cNvPr>
        <xdr:cNvSpPr/>
      </xdr:nvSpPr>
      <xdr:spPr>
        <a:xfrm>
          <a:off x="1345565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87630</xdr:rowOff>
    </xdr:from>
    <xdr:to>
      <xdr:col>81</xdr:col>
      <xdr:colOff>50800</xdr:colOff>
      <xdr:row>60</xdr:row>
      <xdr:rowOff>100965</xdr:rowOff>
    </xdr:to>
    <xdr:cxnSp macro="">
      <xdr:nvCxnSpPr>
        <xdr:cNvPr id="553" name="直線コネクタ 552">
          <a:extLst>
            <a:ext uri="{FF2B5EF4-FFF2-40B4-BE49-F238E27FC236}">
              <a16:creationId xmlns:a16="http://schemas.microsoft.com/office/drawing/2014/main" id="{C8C49738-6B71-4476-B57D-6E629B16ABCB}"/>
            </a:ext>
          </a:extLst>
        </xdr:cNvPr>
        <xdr:cNvCxnSpPr/>
      </xdr:nvCxnSpPr>
      <xdr:spPr>
        <a:xfrm>
          <a:off x="13506450" y="9812655"/>
          <a:ext cx="817563"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166370</xdr:rowOff>
    </xdr:from>
    <xdr:to>
      <xdr:col>72</xdr:col>
      <xdr:colOff>38100</xdr:colOff>
      <xdr:row>60</xdr:row>
      <xdr:rowOff>96520</xdr:rowOff>
    </xdr:to>
    <xdr:sp macro="" textlink="">
      <xdr:nvSpPr>
        <xdr:cNvPr id="554" name="楕円 553">
          <a:extLst>
            <a:ext uri="{FF2B5EF4-FFF2-40B4-BE49-F238E27FC236}">
              <a16:creationId xmlns:a16="http://schemas.microsoft.com/office/drawing/2014/main" id="{D1275BBA-86E5-43E9-9BB8-C06F208AD992}"/>
            </a:ext>
          </a:extLst>
        </xdr:cNvPr>
        <xdr:cNvSpPr/>
      </xdr:nvSpPr>
      <xdr:spPr>
        <a:xfrm>
          <a:off x="12638088" y="9724707"/>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87630</xdr:rowOff>
    </xdr:to>
    <xdr:cxnSp macro="">
      <xdr:nvCxnSpPr>
        <xdr:cNvPr id="555" name="直線コネクタ 554">
          <a:extLst>
            <a:ext uri="{FF2B5EF4-FFF2-40B4-BE49-F238E27FC236}">
              <a16:creationId xmlns:a16="http://schemas.microsoft.com/office/drawing/2014/main" id="{71FA6D03-E53D-4419-9066-19819EF2D01C}"/>
            </a:ext>
          </a:extLst>
        </xdr:cNvPr>
        <xdr:cNvCxnSpPr/>
      </xdr:nvCxnSpPr>
      <xdr:spPr>
        <a:xfrm>
          <a:off x="12688888" y="9770745"/>
          <a:ext cx="817562"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168275</xdr:rowOff>
    </xdr:from>
    <xdr:to>
      <xdr:col>67</xdr:col>
      <xdr:colOff>101600</xdr:colOff>
      <xdr:row>60</xdr:row>
      <xdr:rowOff>98425</xdr:rowOff>
    </xdr:to>
    <xdr:sp macro="" textlink="">
      <xdr:nvSpPr>
        <xdr:cNvPr id="556" name="楕円 555">
          <a:extLst>
            <a:ext uri="{FF2B5EF4-FFF2-40B4-BE49-F238E27FC236}">
              <a16:creationId xmlns:a16="http://schemas.microsoft.com/office/drawing/2014/main" id="{7DE3C2DA-38D2-4EF7-8A51-65AD16E67E08}"/>
            </a:ext>
          </a:extLst>
        </xdr:cNvPr>
        <xdr:cNvSpPr/>
      </xdr:nvSpPr>
      <xdr:spPr>
        <a:xfrm>
          <a:off x="11806238" y="972661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45720</xdr:rowOff>
    </xdr:from>
    <xdr:to>
      <xdr:col>71</xdr:col>
      <xdr:colOff>177800</xdr:colOff>
      <xdr:row>60</xdr:row>
      <xdr:rowOff>47625</xdr:rowOff>
    </xdr:to>
    <xdr:cxnSp macro="">
      <xdr:nvCxnSpPr>
        <xdr:cNvPr id="557" name="直線コネクタ 556">
          <a:extLst>
            <a:ext uri="{FF2B5EF4-FFF2-40B4-BE49-F238E27FC236}">
              <a16:creationId xmlns:a16="http://schemas.microsoft.com/office/drawing/2014/main" id="{4F55E154-854D-4458-8FDA-307492EB1DF6}"/>
            </a:ext>
          </a:extLst>
        </xdr:cNvPr>
        <xdr:cNvCxnSpPr/>
      </xdr:nvCxnSpPr>
      <xdr:spPr>
        <a:xfrm flipV="1">
          <a:off x="11857038" y="9770745"/>
          <a:ext cx="8318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a:extLst>
            <a:ext uri="{FF2B5EF4-FFF2-40B4-BE49-F238E27FC236}">
              <a16:creationId xmlns:a16="http://schemas.microsoft.com/office/drawing/2014/main" id="{CE1E72B6-A481-40A0-9E9F-75584EE67952}"/>
            </a:ext>
          </a:extLst>
        </xdr:cNvPr>
        <xdr:cNvSpPr txBox="1"/>
      </xdr:nvSpPr>
      <xdr:spPr>
        <a:xfrm>
          <a:off x="141230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151147</xdr:rowOff>
    </xdr:from>
    <xdr:ext cx="405111" cy="259045"/>
    <xdr:sp macro="" textlink="">
      <xdr:nvSpPr>
        <xdr:cNvPr id="559" name="n_2aveValue【学校施設】&#10;有形固定資産減価償却率">
          <a:extLst>
            <a:ext uri="{FF2B5EF4-FFF2-40B4-BE49-F238E27FC236}">
              <a16:creationId xmlns:a16="http://schemas.microsoft.com/office/drawing/2014/main" id="{1D952FA0-2317-4465-976C-340CE7978FB4}"/>
            </a:ext>
          </a:extLst>
        </xdr:cNvPr>
        <xdr:cNvSpPr txBox="1"/>
      </xdr:nvSpPr>
      <xdr:spPr>
        <a:xfrm>
          <a:off x="13318182"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60" name="n_3aveValue【学校施設】&#10;有形固定資産減価償却率">
          <a:extLst>
            <a:ext uri="{FF2B5EF4-FFF2-40B4-BE49-F238E27FC236}">
              <a16:creationId xmlns:a16="http://schemas.microsoft.com/office/drawing/2014/main" id="{146C31D1-4C12-44E9-994B-368501EC839A}"/>
            </a:ext>
          </a:extLst>
        </xdr:cNvPr>
        <xdr:cNvSpPr txBox="1"/>
      </xdr:nvSpPr>
      <xdr:spPr>
        <a:xfrm>
          <a:off x="12500619" y="986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561" name="n_4aveValue【学校施設】&#10;有形固定資産減価償却率">
          <a:extLst>
            <a:ext uri="{FF2B5EF4-FFF2-40B4-BE49-F238E27FC236}">
              <a16:creationId xmlns:a16="http://schemas.microsoft.com/office/drawing/2014/main" id="{A81F454B-DDD8-4C60-89A3-EF16C8599F70}"/>
            </a:ext>
          </a:extLst>
        </xdr:cNvPr>
        <xdr:cNvSpPr txBox="1"/>
      </xdr:nvSpPr>
      <xdr:spPr>
        <a:xfrm>
          <a:off x="11668769" y="984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142892</xdr:rowOff>
    </xdr:from>
    <xdr:ext cx="405111" cy="259045"/>
    <xdr:sp macro="" textlink="">
      <xdr:nvSpPr>
        <xdr:cNvPr id="562" name="n_1mainValue【学校施設】&#10;有形固定資産減価償却率">
          <a:extLst>
            <a:ext uri="{FF2B5EF4-FFF2-40B4-BE49-F238E27FC236}">
              <a16:creationId xmlns:a16="http://schemas.microsoft.com/office/drawing/2014/main" id="{1B550EDD-AE1F-46E3-BB19-BD919868454C}"/>
            </a:ext>
          </a:extLst>
        </xdr:cNvPr>
        <xdr:cNvSpPr txBox="1"/>
      </xdr:nvSpPr>
      <xdr:spPr>
        <a:xfrm>
          <a:off x="1412304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63" name="n_2mainValue【学校施設】&#10;有形固定資産減価償却率">
          <a:extLst>
            <a:ext uri="{FF2B5EF4-FFF2-40B4-BE49-F238E27FC236}">
              <a16:creationId xmlns:a16="http://schemas.microsoft.com/office/drawing/2014/main" id="{3A435A8D-512C-4088-8CC3-C907A5F3C5A0}"/>
            </a:ext>
          </a:extLst>
        </xdr:cNvPr>
        <xdr:cNvSpPr txBox="1"/>
      </xdr:nvSpPr>
      <xdr:spPr>
        <a:xfrm>
          <a:off x="13318182" y="985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113047</xdr:rowOff>
    </xdr:from>
    <xdr:ext cx="405111" cy="259045"/>
    <xdr:sp macro="" textlink="">
      <xdr:nvSpPr>
        <xdr:cNvPr id="564" name="n_3mainValue【学校施設】&#10;有形固定資産減価償却率">
          <a:extLst>
            <a:ext uri="{FF2B5EF4-FFF2-40B4-BE49-F238E27FC236}">
              <a16:creationId xmlns:a16="http://schemas.microsoft.com/office/drawing/2014/main" id="{FAA6E278-5832-42A2-9205-B3DAA5794A82}"/>
            </a:ext>
          </a:extLst>
        </xdr:cNvPr>
        <xdr:cNvSpPr txBox="1"/>
      </xdr:nvSpPr>
      <xdr:spPr>
        <a:xfrm>
          <a:off x="12500619"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114952</xdr:rowOff>
    </xdr:from>
    <xdr:ext cx="405111" cy="259045"/>
    <xdr:sp macro="" textlink="">
      <xdr:nvSpPr>
        <xdr:cNvPr id="565" name="n_4mainValue【学校施設】&#10;有形固定資産減価償却率">
          <a:extLst>
            <a:ext uri="{FF2B5EF4-FFF2-40B4-BE49-F238E27FC236}">
              <a16:creationId xmlns:a16="http://schemas.microsoft.com/office/drawing/2014/main" id="{0C768FCC-6771-45A1-B844-F949B5521052}"/>
            </a:ext>
          </a:extLst>
        </xdr:cNvPr>
        <xdr:cNvSpPr txBox="1"/>
      </xdr:nvSpPr>
      <xdr:spPr>
        <a:xfrm>
          <a:off x="11668769"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9EBAC255-E8E5-4EDC-A224-C8056F328877}"/>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D92A1942-AC1E-47B0-800C-6AE145411706}"/>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CAC2BDCC-52C9-4F3A-8716-5A4ECA3BD84E}"/>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5D0C52E0-21C5-4EA4-996E-48719EDEE7F3}"/>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2B43C989-6773-4E07-B7FC-78269D8232C1}"/>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49D877D3-7559-4576-9537-490F9B559C34}"/>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2BA6D257-4DD5-4E9E-BB00-AE68292321EA}"/>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2F4DE8F4-D4B5-4797-8AAA-D3FE7675A086}"/>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E76CB4A-F1DC-40EC-8E3C-81ECEE814EB2}"/>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184E9587-ACAA-45ED-BA3D-6DCC344BF105}"/>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419B8C15-BDCC-4596-9275-6A7BD7FD3173}"/>
            </a:ext>
          </a:extLst>
        </xdr:cNvPr>
        <xdr:cNvCxnSpPr/>
      </xdr:nvCxnSpPr>
      <xdr:spPr>
        <a:xfrm>
          <a:off x="16916400"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BBD82EFD-E312-47DA-BA46-D022DBC9F1D7}"/>
            </a:ext>
          </a:extLst>
        </xdr:cNvPr>
        <xdr:cNvSpPr txBox="1"/>
      </xdr:nvSpPr>
      <xdr:spPr>
        <a:xfrm>
          <a:off x="16492084"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9E53191E-8095-4BCD-8706-199CDB4C8817}"/>
            </a:ext>
          </a:extLst>
        </xdr:cNvPr>
        <xdr:cNvCxnSpPr/>
      </xdr:nvCxnSpPr>
      <xdr:spPr>
        <a:xfrm>
          <a:off x="16916400"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9EEE7BE8-F663-416E-A445-1C2C00F15785}"/>
            </a:ext>
          </a:extLst>
        </xdr:cNvPr>
        <xdr:cNvSpPr txBox="1"/>
      </xdr:nvSpPr>
      <xdr:spPr>
        <a:xfrm>
          <a:off x="16492084"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B834D7F4-24DD-4F6A-BA59-A335742C330B}"/>
            </a:ext>
          </a:extLst>
        </xdr:cNvPr>
        <xdr:cNvCxnSpPr/>
      </xdr:nvCxnSpPr>
      <xdr:spPr>
        <a:xfrm>
          <a:off x="16916400"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E5FF07EF-7D0E-4C6E-A472-2307A804FBF0}"/>
            </a:ext>
          </a:extLst>
        </xdr:cNvPr>
        <xdr:cNvSpPr txBox="1"/>
      </xdr:nvSpPr>
      <xdr:spPr>
        <a:xfrm>
          <a:off x="16427964" y="959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2523D35C-B808-49F9-BDFB-830388D5EB57}"/>
            </a:ext>
          </a:extLst>
        </xdr:cNvPr>
        <xdr:cNvCxnSpPr/>
      </xdr:nvCxnSpPr>
      <xdr:spPr>
        <a:xfrm>
          <a:off x="16916400"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E227C197-9EA5-4E95-9646-697472A6666D}"/>
            </a:ext>
          </a:extLst>
        </xdr:cNvPr>
        <xdr:cNvSpPr txBox="1"/>
      </xdr:nvSpPr>
      <xdr:spPr>
        <a:xfrm>
          <a:off x="16427964" y="923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D78D3AB3-6542-4FA9-97A1-A9F3DFB55374}"/>
            </a:ext>
          </a:extLst>
        </xdr:cNvPr>
        <xdr:cNvCxnSpPr/>
      </xdr:nvCxnSpPr>
      <xdr:spPr>
        <a:xfrm>
          <a:off x="16916400"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F52FC090-09AF-41AA-93BF-9FDE42419B15}"/>
            </a:ext>
          </a:extLst>
        </xdr:cNvPr>
        <xdr:cNvSpPr txBox="1"/>
      </xdr:nvSpPr>
      <xdr:spPr>
        <a:xfrm>
          <a:off x="16427964" y="887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1B6A78A-A181-48DA-8C41-66558C6191DC}"/>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A8FBBC78-6F60-4091-9C89-51CC64C9F581}"/>
            </a:ext>
          </a:extLst>
        </xdr:cNvPr>
        <xdr:cNvSpPr txBox="1"/>
      </xdr:nvSpPr>
      <xdr:spPr>
        <a:xfrm>
          <a:off x="16427964" y="8516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B1C61AC6-F199-43C7-8E91-AEA748C5A453}"/>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a:extLst>
            <a:ext uri="{FF2B5EF4-FFF2-40B4-BE49-F238E27FC236}">
              <a16:creationId xmlns:a16="http://schemas.microsoft.com/office/drawing/2014/main" id="{083C39F7-51D1-46AA-BC3D-BBAF20FF07E0}"/>
            </a:ext>
          </a:extLst>
        </xdr:cNvPr>
        <xdr:cNvCxnSpPr/>
      </xdr:nvCxnSpPr>
      <xdr:spPr>
        <a:xfrm flipV="1">
          <a:off x="20503514" y="9135313"/>
          <a:ext cx="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a:extLst>
            <a:ext uri="{FF2B5EF4-FFF2-40B4-BE49-F238E27FC236}">
              <a16:creationId xmlns:a16="http://schemas.microsoft.com/office/drawing/2014/main" id="{96D132CA-F90D-4B52-8288-756B5C74FBF1}"/>
            </a:ext>
          </a:extLst>
        </xdr:cNvPr>
        <xdr:cNvSpPr txBox="1"/>
      </xdr:nvSpPr>
      <xdr:spPr>
        <a:xfrm>
          <a:off x="20542250" y="103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a:extLst>
            <a:ext uri="{FF2B5EF4-FFF2-40B4-BE49-F238E27FC236}">
              <a16:creationId xmlns:a16="http://schemas.microsoft.com/office/drawing/2014/main" id="{8DCC2C5B-A683-45A8-9BC7-72A7709DAA5B}"/>
            </a:ext>
          </a:extLst>
        </xdr:cNvPr>
        <xdr:cNvCxnSpPr/>
      </xdr:nvCxnSpPr>
      <xdr:spPr>
        <a:xfrm>
          <a:off x="20429538" y="103418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a:extLst>
            <a:ext uri="{FF2B5EF4-FFF2-40B4-BE49-F238E27FC236}">
              <a16:creationId xmlns:a16="http://schemas.microsoft.com/office/drawing/2014/main" id="{CA0572B2-0070-4C4A-8340-F6EBE7E947F3}"/>
            </a:ext>
          </a:extLst>
        </xdr:cNvPr>
        <xdr:cNvSpPr txBox="1"/>
      </xdr:nvSpPr>
      <xdr:spPr>
        <a:xfrm>
          <a:off x="20542250" y="89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a:extLst>
            <a:ext uri="{FF2B5EF4-FFF2-40B4-BE49-F238E27FC236}">
              <a16:creationId xmlns:a16="http://schemas.microsoft.com/office/drawing/2014/main" id="{2BACE0AC-B6C7-4EE6-A271-0B4C7C02A293}"/>
            </a:ext>
          </a:extLst>
        </xdr:cNvPr>
        <xdr:cNvCxnSpPr/>
      </xdr:nvCxnSpPr>
      <xdr:spPr>
        <a:xfrm>
          <a:off x="20429538" y="913531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94" name="【学校施設】&#10;一人当たり面積平均値テキスト">
          <a:extLst>
            <a:ext uri="{FF2B5EF4-FFF2-40B4-BE49-F238E27FC236}">
              <a16:creationId xmlns:a16="http://schemas.microsoft.com/office/drawing/2014/main" id="{D176CC0F-DEEA-48CD-8613-A2023AF1487F}"/>
            </a:ext>
          </a:extLst>
        </xdr:cNvPr>
        <xdr:cNvSpPr txBox="1"/>
      </xdr:nvSpPr>
      <xdr:spPr>
        <a:xfrm>
          <a:off x="20542250" y="1013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a:extLst>
            <a:ext uri="{FF2B5EF4-FFF2-40B4-BE49-F238E27FC236}">
              <a16:creationId xmlns:a16="http://schemas.microsoft.com/office/drawing/2014/main" id="{9BE24952-FCA6-4C7D-83DE-10E222854D32}"/>
            </a:ext>
          </a:extLst>
        </xdr:cNvPr>
        <xdr:cNvSpPr/>
      </xdr:nvSpPr>
      <xdr:spPr>
        <a:xfrm>
          <a:off x="20453350" y="1016068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a:extLst>
            <a:ext uri="{FF2B5EF4-FFF2-40B4-BE49-F238E27FC236}">
              <a16:creationId xmlns:a16="http://schemas.microsoft.com/office/drawing/2014/main" id="{F12D93E5-6F3B-4787-8FD1-E63B5FB85CCB}"/>
            </a:ext>
          </a:extLst>
        </xdr:cNvPr>
        <xdr:cNvSpPr/>
      </xdr:nvSpPr>
      <xdr:spPr>
        <a:xfrm>
          <a:off x="19686588" y="1016830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148768</xdr:rowOff>
    </xdr:from>
    <xdr:to>
      <xdr:col>107</xdr:col>
      <xdr:colOff>101600</xdr:colOff>
      <xdr:row>63</xdr:row>
      <xdr:rowOff>78918</xdr:rowOff>
    </xdr:to>
    <xdr:sp macro="" textlink="">
      <xdr:nvSpPr>
        <xdr:cNvPr id="597" name="フローチャート: 判断 596">
          <a:extLst>
            <a:ext uri="{FF2B5EF4-FFF2-40B4-BE49-F238E27FC236}">
              <a16:creationId xmlns:a16="http://schemas.microsoft.com/office/drawing/2014/main" id="{03EFAA3C-FCF8-4245-AEA4-9942BC589525}"/>
            </a:ext>
          </a:extLst>
        </xdr:cNvPr>
        <xdr:cNvSpPr/>
      </xdr:nvSpPr>
      <xdr:spPr>
        <a:xfrm>
          <a:off x="18854738" y="101976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153797</xdr:rowOff>
    </xdr:from>
    <xdr:to>
      <xdr:col>102</xdr:col>
      <xdr:colOff>165100</xdr:colOff>
      <xdr:row>63</xdr:row>
      <xdr:rowOff>83947</xdr:rowOff>
    </xdr:to>
    <xdr:sp macro="" textlink="">
      <xdr:nvSpPr>
        <xdr:cNvPr id="598" name="フローチャート: 判断 597">
          <a:extLst>
            <a:ext uri="{FF2B5EF4-FFF2-40B4-BE49-F238E27FC236}">
              <a16:creationId xmlns:a16="http://schemas.microsoft.com/office/drawing/2014/main" id="{1AE7E05D-BA0E-4109-B97A-0CD3A25FD8CE}"/>
            </a:ext>
          </a:extLst>
        </xdr:cNvPr>
        <xdr:cNvSpPr/>
      </xdr:nvSpPr>
      <xdr:spPr>
        <a:xfrm>
          <a:off x="18037175" y="1020267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148082</xdr:rowOff>
    </xdr:from>
    <xdr:to>
      <xdr:col>98</xdr:col>
      <xdr:colOff>38100</xdr:colOff>
      <xdr:row>63</xdr:row>
      <xdr:rowOff>78232</xdr:rowOff>
    </xdr:to>
    <xdr:sp macro="" textlink="">
      <xdr:nvSpPr>
        <xdr:cNvPr id="599" name="フローチャート: 判断 598">
          <a:extLst>
            <a:ext uri="{FF2B5EF4-FFF2-40B4-BE49-F238E27FC236}">
              <a16:creationId xmlns:a16="http://schemas.microsoft.com/office/drawing/2014/main" id="{D6EFFCAC-90B2-4201-9D43-0E0800C36CBB}"/>
            </a:ext>
          </a:extLst>
        </xdr:cNvPr>
        <xdr:cNvSpPr/>
      </xdr:nvSpPr>
      <xdr:spPr>
        <a:xfrm>
          <a:off x="17219613" y="10196957"/>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5998312-9A53-49DF-BCF4-37989518DCA3}"/>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8968CE3-835A-4E9C-8770-247939DC49BC}"/>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E9A77E1-7803-466A-AD69-9D8E915D272B}"/>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6B9DCDC-1792-4796-8CF7-A5C96A3CE63A}"/>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0F09882-0EEA-4B17-B220-9B166C6BD305}"/>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103429</xdr:rowOff>
    </xdr:from>
    <xdr:to>
      <xdr:col>116</xdr:col>
      <xdr:colOff>114300</xdr:colOff>
      <xdr:row>63</xdr:row>
      <xdr:rowOff>33579</xdr:rowOff>
    </xdr:to>
    <xdr:sp macro="" textlink="">
      <xdr:nvSpPr>
        <xdr:cNvPr id="605" name="楕円 604">
          <a:extLst>
            <a:ext uri="{FF2B5EF4-FFF2-40B4-BE49-F238E27FC236}">
              <a16:creationId xmlns:a16="http://schemas.microsoft.com/office/drawing/2014/main" id="{A0CD6F59-7859-421A-984E-3E242C62BA82}"/>
            </a:ext>
          </a:extLst>
        </xdr:cNvPr>
        <xdr:cNvSpPr/>
      </xdr:nvSpPr>
      <xdr:spPr>
        <a:xfrm>
          <a:off x="20453350" y="1015230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126306</xdr:rowOff>
    </xdr:from>
    <xdr:ext cx="469744" cy="259045"/>
    <xdr:sp macro="" textlink="">
      <xdr:nvSpPr>
        <xdr:cNvPr id="606" name="【学校施設】&#10;一人当たり面積該当値テキスト">
          <a:extLst>
            <a:ext uri="{FF2B5EF4-FFF2-40B4-BE49-F238E27FC236}">
              <a16:creationId xmlns:a16="http://schemas.microsoft.com/office/drawing/2014/main" id="{2723E265-74F7-460C-B6E8-1F1C18653C02}"/>
            </a:ext>
          </a:extLst>
        </xdr:cNvPr>
        <xdr:cNvSpPr txBox="1"/>
      </xdr:nvSpPr>
      <xdr:spPr>
        <a:xfrm>
          <a:off x="20542250" y="1001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108686</xdr:rowOff>
    </xdr:from>
    <xdr:to>
      <xdr:col>112</xdr:col>
      <xdr:colOff>38100</xdr:colOff>
      <xdr:row>63</xdr:row>
      <xdr:rowOff>38836</xdr:rowOff>
    </xdr:to>
    <xdr:sp macro="" textlink="">
      <xdr:nvSpPr>
        <xdr:cNvPr id="607" name="楕円 606">
          <a:extLst>
            <a:ext uri="{FF2B5EF4-FFF2-40B4-BE49-F238E27FC236}">
              <a16:creationId xmlns:a16="http://schemas.microsoft.com/office/drawing/2014/main" id="{6DA6353E-3386-41FB-9EC7-C59179701E25}"/>
            </a:ext>
          </a:extLst>
        </xdr:cNvPr>
        <xdr:cNvSpPr/>
      </xdr:nvSpPr>
      <xdr:spPr>
        <a:xfrm>
          <a:off x="19686588" y="1015756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154229</xdr:rowOff>
    </xdr:from>
    <xdr:to>
      <xdr:col>116</xdr:col>
      <xdr:colOff>63500</xdr:colOff>
      <xdr:row>62</xdr:row>
      <xdr:rowOff>159486</xdr:rowOff>
    </xdr:to>
    <xdr:cxnSp macro="">
      <xdr:nvCxnSpPr>
        <xdr:cNvPr id="608" name="直線コネクタ 607">
          <a:extLst>
            <a:ext uri="{FF2B5EF4-FFF2-40B4-BE49-F238E27FC236}">
              <a16:creationId xmlns:a16="http://schemas.microsoft.com/office/drawing/2014/main" id="{E3AA71DB-B408-446B-8DF9-3B814A13E874}"/>
            </a:ext>
          </a:extLst>
        </xdr:cNvPr>
        <xdr:cNvCxnSpPr/>
      </xdr:nvCxnSpPr>
      <xdr:spPr>
        <a:xfrm flipV="1">
          <a:off x="19737388" y="10203104"/>
          <a:ext cx="766762"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113868</xdr:rowOff>
    </xdr:from>
    <xdr:to>
      <xdr:col>107</xdr:col>
      <xdr:colOff>101600</xdr:colOff>
      <xdr:row>63</xdr:row>
      <xdr:rowOff>44018</xdr:rowOff>
    </xdr:to>
    <xdr:sp macro="" textlink="">
      <xdr:nvSpPr>
        <xdr:cNvPr id="609" name="楕円 608">
          <a:extLst>
            <a:ext uri="{FF2B5EF4-FFF2-40B4-BE49-F238E27FC236}">
              <a16:creationId xmlns:a16="http://schemas.microsoft.com/office/drawing/2014/main" id="{B93E6481-98E4-43EA-AEA1-A523F300662A}"/>
            </a:ext>
          </a:extLst>
        </xdr:cNvPr>
        <xdr:cNvSpPr/>
      </xdr:nvSpPr>
      <xdr:spPr>
        <a:xfrm>
          <a:off x="18854738" y="1016274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159486</xdr:rowOff>
    </xdr:from>
    <xdr:to>
      <xdr:col>111</xdr:col>
      <xdr:colOff>177800</xdr:colOff>
      <xdr:row>62</xdr:row>
      <xdr:rowOff>164668</xdr:rowOff>
    </xdr:to>
    <xdr:cxnSp macro="">
      <xdr:nvCxnSpPr>
        <xdr:cNvPr id="610" name="直線コネクタ 609">
          <a:extLst>
            <a:ext uri="{FF2B5EF4-FFF2-40B4-BE49-F238E27FC236}">
              <a16:creationId xmlns:a16="http://schemas.microsoft.com/office/drawing/2014/main" id="{05F3B2D4-9203-44C3-8643-08CD1A899D72}"/>
            </a:ext>
          </a:extLst>
        </xdr:cNvPr>
        <xdr:cNvCxnSpPr/>
      </xdr:nvCxnSpPr>
      <xdr:spPr>
        <a:xfrm flipV="1">
          <a:off x="18905538" y="10208361"/>
          <a:ext cx="83185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120345</xdr:rowOff>
    </xdr:from>
    <xdr:to>
      <xdr:col>102</xdr:col>
      <xdr:colOff>165100</xdr:colOff>
      <xdr:row>63</xdr:row>
      <xdr:rowOff>50495</xdr:rowOff>
    </xdr:to>
    <xdr:sp macro="" textlink="">
      <xdr:nvSpPr>
        <xdr:cNvPr id="611" name="楕円 610">
          <a:extLst>
            <a:ext uri="{FF2B5EF4-FFF2-40B4-BE49-F238E27FC236}">
              <a16:creationId xmlns:a16="http://schemas.microsoft.com/office/drawing/2014/main" id="{5DB971FE-64EF-40BA-90BC-6F6FE8C5A544}"/>
            </a:ext>
          </a:extLst>
        </xdr:cNvPr>
        <xdr:cNvSpPr/>
      </xdr:nvSpPr>
      <xdr:spPr>
        <a:xfrm>
          <a:off x="18037175" y="1016922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164668</xdr:rowOff>
    </xdr:from>
    <xdr:to>
      <xdr:col>107</xdr:col>
      <xdr:colOff>50800</xdr:colOff>
      <xdr:row>62</xdr:row>
      <xdr:rowOff>171145</xdr:rowOff>
    </xdr:to>
    <xdr:cxnSp macro="">
      <xdr:nvCxnSpPr>
        <xdr:cNvPr id="612" name="直線コネクタ 611">
          <a:extLst>
            <a:ext uri="{FF2B5EF4-FFF2-40B4-BE49-F238E27FC236}">
              <a16:creationId xmlns:a16="http://schemas.microsoft.com/office/drawing/2014/main" id="{E4D25FF0-6EAA-4D98-B737-2BA8DA560246}"/>
            </a:ext>
          </a:extLst>
        </xdr:cNvPr>
        <xdr:cNvCxnSpPr/>
      </xdr:nvCxnSpPr>
      <xdr:spPr>
        <a:xfrm flipV="1">
          <a:off x="18087975" y="10208780"/>
          <a:ext cx="817563"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124841</xdr:rowOff>
    </xdr:from>
    <xdr:to>
      <xdr:col>98</xdr:col>
      <xdr:colOff>38100</xdr:colOff>
      <xdr:row>63</xdr:row>
      <xdr:rowOff>54991</xdr:rowOff>
    </xdr:to>
    <xdr:sp macro="" textlink="">
      <xdr:nvSpPr>
        <xdr:cNvPr id="613" name="楕円 612">
          <a:extLst>
            <a:ext uri="{FF2B5EF4-FFF2-40B4-BE49-F238E27FC236}">
              <a16:creationId xmlns:a16="http://schemas.microsoft.com/office/drawing/2014/main" id="{68FC994C-E1F1-40E2-BDA3-865A4CAAFE1C}"/>
            </a:ext>
          </a:extLst>
        </xdr:cNvPr>
        <xdr:cNvSpPr/>
      </xdr:nvSpPr>
      <xdr:spPr>
        <a:xfrm>
          <a:off x="17219613" y="10173716"/>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171145</xdr:rowOff>
    </xdr:from>
    <xdr:to>
      <xdr:col>102</xdr:col>
      <xdr:colOff>114300</xdr:colOff>
      <xdr:row>63</xdr:row>
      <xdr:rowOff>4191</xdr:rowOff>
    </xdr:to>
    <xdr:cxnSp macro="">
      <xdr:nvCxnSpPr>
        <xdr:cNvPr id="614" name="直線コネクタ 613">
          <a:extLst>
            <a:ext uri="{FF2B5EF4-FFF2-40B4-BE49-F238E27FC236}">
              <a16:creationId xmlns:a16="http://schemas.microsoft.com/office/drawing/2014/main" id="{5F6A6538-4F34-4BBB-A4DF-E9123CBAC818}"/>
            </a:ext>
          </a:extLst>
        </xdr:cNvPr>
        <xdr:cNvCxnSpPr/>
      </xdr:nvCxnSpPr>
      <xdr:spPr>
        <a:xfrm flipV="1">
          <a:off x="17270413" y="10210495"/>
          <a:ext cx="817562"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615" name="n_1aveValue【学校施設】&#10;一人当たり面積">
          <a:extLst>
            <a:ext uri="{FF2B5EF4-FFF2-40B4-BE49-F238E27FC236}">
              <a16:creationId xmlns:a16="http://schemas.microsoft.com/office/drawing/2014/main" id="{1FEA16BC-8098-445D-92B0-68302EFE334F}"/>
            </a:ext>
          </a:extLst>
        </xdr:cNvPr>
        <xdr:cNvSpPr txBox="1"/>
      </xdr:nvSpPr>
      <xdr:spPr>
        <a:xfrm>
          <a:off x="19504102" y="1025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70045</xdr:rowOff>
    </xdr:from>
    <xdr:ext cx="469744" cy="259045"/>
    <xdr:sp macro="" textlink="">
      <xdr:nvSpPr>
        <xdr:cNvPr id="616" name="n_2aveValue【学校施設】&#10;一人当たり面積">
          <a:extLst>
            <a:ext uri="{FF2B5EF4-FFF2-40B4-BE49-F238E27FC236}">
              <a16:creationId xmlns:a16="http://schemas.microsoft.com/office/drawing/2014/main" id="{474207E5-9177-4DAD-8D9A-DD8EED0E19AA}"/>
            </a:ext>
          </a:extLst>
        </xdr:cNvPr>
        <xdr:cNvSpPr txBox="1"/>
      </xdr:nvSpPr>
      <xdr:spPr>
        <a:xfrm>
          <a:off x="18684952" y="102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75074</xdr:rowOff>
    </xdr:from>
    <xdr:ext cx="469744" cy="259045"/>
    <xdr:sp macro="" textlink="">
      <xdr:nvSpPr>
        <xdr:cNvPr id="617" name="n_3aveValue【学校施設】&#10;一人当たり面積">
          <a:extLst>
            <a:ext uri="{FF2B5EF4-FFF2-40B4-BE49-F238E27FC236}">
              <a16:creationId xmlns:a16="http://schemas.microsoft.com/office/drawing/2014/main" id="{2A4C7625-4A3F-467F-A330-5BB3C85C2CFF}"/>
            </a:ext>
          </a:extLst>
        </xdr:cNvPr>
        <xdr:cNvSpPr txBox="1"/>
      </xdr:nvSpPr>
      <xdr:spPr>
        <a:xfrm>
          <a:off x="17867390" y="1028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69359</xdr:rowOff>
    </xdr:from>
    <xdr:ext cx="469744" cy="259045"/>
    <xdr:sp macro="" textlink="">
      <xdr:nvSpPr>
        <xdr:cNvPr id="618" name="n_4aveValue【学校施設】&#10;一人当たり面積">
          <a:extLst>
            <a:ext uri="{FF2B5EF4-FFF2-40B4-BE49-F238E27FC236}">
              <a16:creationId xmlns:a16="http://schemas.microsoft.com/office/drawing/2014/main" id="{B70FB08E-5CD0-4986-BB88-EBEFCFE2A52F}"/>
            </a:ext>
          </a:extLst>
        </xdr:cNvPr>
        <xdr:cNvSpPr txBox="1"/>
      </xdr:nvSpPr>
      <xdr:spPr>
        <a:xfrm>
          <a:off x="17049827" y="1028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55363</xdr:rowOff>
    </xdr:from>
    <xdr:ext cx="469744" cy="259045"/>
    <xdr:sp macro="" textlink="">
      <xdr:nvSpPr>
        <xdr:cNvPr id="619" name="n_1mainValue【学校施設】&#10;一人当たり面積">
          <a:extLst>
            <a:ext uri="{FF2B5EF4-FFF2-40B4-BE49-F238E27FC236}">
              <a16:creationId xmlns:a16="http://schemas.microsoft.com/office/drawing/2014/main" id="{D1197105-CFF6-49B8-B05F-9EA7992FD721}"/>
            </a:ext>
          </a:extLst>
        </xdr:cNvPr>
        <xdr:cNvSpPr txBox="1"/>
      </xdr:nvSpPr>
      <xdr:spPr>
        <a:xfrm>
          <a:off x="19504102" y="99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60545</xdr:rowOff>
    </xdr:from>
    <xdr:ext cx="469744" cy="259045"/>
    <xdr:sp macro="" textlink="">
      <xdr:nvSpPr>
        <xdr:cNvPr id="620" name="n_2mainValue【学校施設】&#10;一人当たり面積">
          <a:extLst>
            <a:ext uri="{FF2B5EF4-FFF2-40B4-BE49-F238E27FC236}">
              <a16:creationId xmlns:a16="http://schemas.microsoft.com/office/drawing/2014/main" id="{0AFC0090-079A-4B45-828A-863BBA3BFE7E}"/>
            </a:ext>
          </a:extLst>
        </xdr:cNvPr>
        <xdr:cNvSpPr txBox="1"/>
      </xdr:nvSpPr>
      <xdr:spPr>
        <a:xfrm>
          <a:off x="18684952" y="99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67022</xdr:rowOff>
    </xdr:from>
    <xdr:ext cx="469744" cy="259045"/>
    <xdr:sp macro="" textlink="">
      <xdr:nvSpPr>
        <xdr:cNvPr id="621" name="n_3mainValue【学校施設】&#10;一人当たり面積">
          <a:extLst>
            <a:ext uri="{FF2B5EF4-FFF2-40B4-BE49-F238E27FC236}">
              <a16:creationId xmlns:a16="http://schemas.microsoft.com/office/drawing/2014/main" id="{0D4E0DAD-3A48-42E5-8A00-688CB94BC1FB}"/>
            </a:ext>
          </a:extLst>
        </xdr:cNvPr>
        <xdr:cNvSpPr txBox="1"/>
      </xdr:nvSpPr>
      <xdr:spPr>
        <a:xfrm>
          <a:off x="17867390" y="995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71518</xdr:rowOff>
    </xdr:from>
    <xdr:ext cx="469744" cy="259045"/>
    <xdr:sp macro="" textlink="">
      <xdr:nvSpPr>
        <xdr:cNvPr id="622" name="n_4mainValue【学校施設】&#10;一人当たり面積">
          <a:extLst>
            <a:ext uri="{FF2B5EF4-FFF2-40B4-BE49-F238E27FC236}">
              <a16:creationId xmlns:a16="http://schemas.microsoft.com/office/drawing/2014/main" id="{4C10FAB1-0274-485E-8F4C-DD36C0C64B4F}"/>
            </a:ext>
          </a:extLst>
        </xdr:cNvPr>
        <xdr:cNvSpPr txBox="1"/>
      </xdr:nvSpPr>
      <xdr:spPr>
        <a:xfrm>
          <a:off x="17049827" y="995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2A88D4B-B48F-4554-B523-A14DA51F9A0D}"/>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7F11C51E-830E-405A-B596-47E5864BB864}"/>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65AAF0FF-DF22-4673-8495-70E3358C1059}"/>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1260B691-A10F-4C77-B09A-54D1648BEDC1}"/>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6C55933A-8243-48EB-9064-C8C3FAAAF33F}"/>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3E640FAD-72F7-44D0-9547-AED7C996FD6E}"/>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23CB158-FCA8-4C65-ACA0-36D414B1BCA7}"/>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91644E6F-A4B1-4EF2-8ED2-3E5B3EDCD9A0}"/>
            </a:ext>
          </a:extLst>
        </xdr:cNvPr>
        <xdr:cNvSpPr/>
      </xdr:nvSpPr>
      <xdr:spPr>
        <a:xfrm>
          <a:off x="11517313" y="12249150"/>
          <a:ext cx="4367212"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6CFDEA7E-EF13-4613-B74A-1939D799FCC8}"/>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E7FD074-F9C5-4FDE-AFE8-BB7963BD3134}"/>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CD912CAF-3345-40FE-BE60-E57C03100067}"/>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BCB241C-DD4E-4279-92E0-117ACC46847D}"/>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1811A11A-E513-4A76-9160-C4C3AF8E4795}"/>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9D866AFD-FC71-457C-A65D-4B179D4B1B14}"/>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D2677F2E-C5A0-4A17-A140-6E2F65CC539C}"/>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50EF843D-673C-4E38-A917-9728C56498B5}"/>
            </a:ext>
          </a:extLst>
        </xdr:cNvPr>
        <xdr:cNvSpPr/>
      </xdr:nvSpPr>
      <xdr:spPr>
        <a:xfrm>
          <a:off x="16916400" y="122491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5FC6AEB8-85D6-48B3-A504-D3DB7087E4A4}"/>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5616B8EC-9C0D-4B54-8F48-DA5B27BA08B9}"/>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44C0FEAA-C743-4EA8-940D-DE69E08C17E0}"/>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E41DC4C1-549B-4F2E-BE79-90C63C8A9051}"/>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F26FECFB-A039-444C-8EF1-59B53E85FA8F}"/>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228348F5-18D2-4C67-A3BC-DE08C9A6DD89}"/>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43C2D7B6-240E-4988-B207-143E8E185028}"/>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B4506CF8-4523-4D92-9700-E990DE64D722}"/>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77100918-58DC-4A7A-920A-481392E26F6F}"/>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3912F256-922A-4E61-AD5D-FB4D70C328C5}"/>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D98E0C6E-365B-41C0-8B50-10248236BF11}"/>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BCCBF351-2BEF-4290-BA81-4B8ACB4FD756}"/>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D4CD8B0E-068D-423F-891F-76F0D35F6053}"/>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0164B7D1-697D-433A-8077-30048D1B60C2}"/>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ED3F263E-37E7-4F65-8E58-AB475821F115}"/>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40746380-83F5-424C-97CA-AC8A6BFAD531}"/>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79160207-A631-4891-B4C1-60F6BBDFAB8A}"/>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87BA236D-9EED-4714-8EFD-9B85D2C7E451}"/>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DD03B7E5-FC3D-4F3D-B6EC-12CFF7429C4A}"/>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DBA64CBC-D326-44FF-9171-5916058FC66E}"/>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1B25492B-04BA-4211-AD7E-8AD050476400}"/>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C9FFB841-2C59-494B-AB3F-7E4A7E9C9D49}"/>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E8AE3BB1-72AF-4138-88A5-4F8AD0050296}"/>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ABA3C906-ACD4-43DA-BA4F-D82A310C90EE}"/>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38CFDA92-AC71-429D-AEBE-443617909B38}"/>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B00A1194-703C-48AF-A0F3-1EDAD9434F47}"/>
            </a:ext>
          </a:extLst>
        </xdr:cNvPr>
        <xdr:cNvCxnSpPr/>
      </xdr:nvCxnSpPr>
      <xdr:spPr>
        <a:xfrm flipV="1">
          <a:off x="15104427" y="1629700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651A74B4-7C8D-46E0-8033-057FE6DB1836}"/>
            </a:ext>
          </a:extLst>
        </xdr:cNvPr>
        <xdr:cNvSpPr txBox="1"/>
      </xdr:nvSpPr>
      <xdr:spPr>
        <a:xfrm>
          <a:off x="15143163"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0D596386-CF93-48FF-BE32-1A276F999F3C}"/>
            </a:ext>
          </a:extLst>
        </xdr:cNvPr>
        <xdr:cNvCxnSpPr/>
      </xdr:nvCxnSpPr>
      <xdr:spPr>
        <a:xfrm>
          <a:off x="15016163"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7" name="【公民館】&#10;有形固定資産減価償却率最大値テキスト">
          <a:extLst>
            <a:ext uri="{FF2B5EF4-FFF2-40B4-BE49-F238E27FC236}">
              <a16:creationId xmlns:a16="http://schemas.microsoft.com/office/drawing/2014/main" id="{76E79921-5574-4074-A6AB-AADCCE01C7E8}"/>
            </a:ext>
          </a:extLst>
        </xdr:cNvPr>
        <xdr:cNvSpPr txBox="1"/>
      </xdr:nvSpPr>
      <xdr:spPr>
        <a:xfrm>
          <a:off x="15143163" y="160722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68" name="直線コネクタ 667">
          <a:extLst>
            <a:ext uri="{FF2B5EF4-FFF2-40B4-BE49-F238E27FC236}">
              <a16:creationId xmlns:a16="http://schemas.microsoft.com/office/drawing/2014/main" id="{B6BF3469-CA40-4A45-82BB-3E1232A789E4}"/>
            </a:ext>
          </a:extLst>
        </xdr:cNvPr>
        <xdr:cNvCxnSpPr/>
      </xdr:nvCxnSpPr>
      <xdr:spPr>
        <a:xfrm>
          <a:off x="15016163" y="1629700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69" name="【公民館】&#10;有形固定資産減価償却率平均値テキスト">
          <a:extLst>
            <a:ext uri="{FF2B5EF4-FFF2-40B4-BE49-F238E27FC236}">
              <a16:creationId xmlns:a16="http://schemas.microsoft.com/office/drawing/2014/main" id="{7818E606-9DDC-4D22-A7A3-5E6F4D0DB816}"/>
            </a:ext>
          </a:extLst>
        </xdr:cNvPr>
        <xdr:cNvSpPr txBox="1"/>
      </xdr:nvSpPr>
      <xdr:spPr>
        <a:xfrm>
          <a:off x="15143163" y="171393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0" name="フローチャート: 判断 669">
          <a:extLst>
            <a:ext uri="{FF2B5EF4-FFF2-40B4-BE49-F238E27FC236}">
              <a16:creationId xmlns:a16="http://schemas.microsoft.com/office/drawing/2014/main" id="{9A161827-8307-47FB-8D03-F5E3F3B10FEA}"/>
            </a:ext>
          </a:extLst>
        </xdr:cNvPr>
        <xdr:cNvSpPr/>
      </xdr:nvSpPr>
      <xdr:spPr>
        <a:xfrm>
          <a:off x="15054263" y="1728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1" name="フローチャート: 判断 670">
          <a:extLst>
            <a:ext uri="{FF2B5EF4-FFF2-40B4-BE49-F238E27FC236}">
              <a16:creationId xmlns:a16="http://schemas.microsoft.com/office/drawing/2014/main" id="{A11EDEA5-CE26-421C-AB4C-186A83E31456}"/>
            </a:ext>
          </a:extLst>
        </xdr:cNvPr>
        <xdr:cNvSpPr/>
      </xdr:nvSpPr>
      <xdr:spPr>
        <a:xfrm>
          <a:off x="14273213" y="1726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110308</xdr:rowOff>
    </xdr:from>
    <xdr:to>
      <xdr:col>76</xdr:col>
      <xdr:colOff>165100</xdr:colOff>
      <xdr:row>106</xdr:row>
      <xdr:rowOff>40458</xdr:rowOff>
    </xdr:to>
    <xdr:sp macro="" textlink="">
      <xdr:nvSpPr>
        <xdr:cNvPr id="672" name="フローチャート: 判断 671">
          <a:extLst>
            <a:ext uri="{FF2B5EF4-FFF2-40B4-BE49-F238E27FC236}">
              <a16:creationId xmlns:a16="http://schemas.microsoft.com/office/drawing/2014/main" id="{D47E9076-99B6-486F-AB71-1B5074BFB81C}"/>
            </a:ext>
          </a:extLst>
        </xdr:cNvPr>
        <xdr:cNvSpPr/>
      </xdr:nvSpPr>
      <xdr:spPr>
        <a:xfrm>
          <a:off x="13455650" y="1725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673" name="フローチャート: 判断 672">
          <a:extLst>
            <a:ext uri="{FF2B5EF4-FFF2-40B4-BE49-F238E27FC236}">
              <a16:creationId xmlns:a16="http://schemas.microsoft.com/office/drawing/2014/main" id="{9AB42A67-398C-48D7-B912-4CCB813607B8}"/>
            </a:ext>
          </a:extLst>
        </xdr:cNvPr>
        <xdr:cNvSpPr/>
      </xdr:nvSpPr>
      <xdr:spPr>
        <a:xfrm>
          <a:off x="12638088" y="17232449"/>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674" name="フローチャート: 判断 673">
          <a:extLst>
            <a:ext uri="{FF2B5EF4-FFF2-40B4-BE49-F238E27FC236}">
              <a16:creationId xmlns:a16="http://schemas.microsoft.com/office/drawing/2014/main" id="{28FBEBDA-F59E-4ED8-9689-BBE72C1F8694}"/>
            </a:ext>
          </a:extLst>
        </xdr:cNvPr>
        <xdr:cNvSpPr/>
      </xdr:nvSpPr>
      <xdr:spPr>
        <a:xfrm>
          <a:off x="11806238" y="1722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FFF6A59A-6BA2-4A66-8CF4-A4AAA800E2C5}"/>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064FE17-4436-4A78-B832-08A92F1ADEC9}"/>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58A989A-8AF2-479D-BE34-B7DF7CD49B70}"/>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C59EF02-ABAD-41A2-8AEE-4EBF3EBA6D78}"/>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C09D132-31F0-40A7-83EF-9D6A48435256}"/>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4173</xdr:rowOff>
    </xdr:from>
    <xdr:to>
      <xdr:col>85</xdr:col>
      <xdr:colOff>177800</xdr:colOff>
      <xdr:row>106</xdr:row>
      <xdr:rowOff>105773</xdr:rowOff>
    </xdr:to>
    <xdr:sp macro="" textlink="">
      <xdr:nvSpPr>
        <xdr:cNvPr id="680" name="楕円 679">
          <a:extLst>
            <a:ext uri="{FF2B5EF4-FFF2-40B4-BE49-F238E27FC236}">
              <a16:creationId xmlns:a16="http://schemas.microsoft.com/office/drawing/2014/main" id="{5EF1F3EB-227E-4283-B581-96A184B29BD1}"/>
            </a:ext>
          </a:extLst>
        </xdr:cNvPr>
        <xdr:cNvSpPr/>
      </xdr:nvSpPr>
      <xdr:spPr>
        <a:xfrm>
          <a:off x="15054263"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154050</xdr:rowOff>
    </xdr:from>
    <xdr:ext cx="405111" cy="259045"/>
    <xdr:sp macro="" textlink="">
      <xdr:nvSpPr>
        <xdr:cNvPr id="681" name="【公民館】&#10;有形固定資産減価償却率該当値テキスト">
          <a:extLst>
            <a:ext uri="{FF2B5EF4-FFF2-40B4-BE49-F238E27FC236}">
              <a16:creationId xmlns:a16="http://schemas.microsoft.com/office/drawing/2014/main" id="{0192B8FC-9F28-4463-972D-BB5FACE46EE0}"/>
            </a:ext>
          </a:extLst>
        </xdr:cNvPr>
        <xdr:cNvSpPr txBox="1"/>
      </xdr:nvSpPr>
      <xdr:spPr>
        <a:xfrm>
          <a:off x="15143163" y="1729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682" name="楕円 681">
          <a:extLst>
            <a:ext uri="{FF2B5EF4-FFF2-40B4-BE49-F238E27FC236}">
              <a16:creationId xmlns:a16="http://schemas.microsoft.com/office/drawing/2014/main" id="{D47184DC-AEBD-41B7-A04A-1BE2F195EF40}"/>
            </a:ext>
          </a:extLst>
        </xdr:cNvPr>
        <xdr:cNvSpPr/>
      </xdr:nvSpPr>
      <xdr:spPr>
        <a:xfrm>
          <a:off x="14273213"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54973</xdr:rowOff>
    </xdr:from>
    <xdr:to>
      <xdr:col>85</xdr:col>
      <xdr:colOff>127000</xdr:colOff>
      <xdr:row>106</xdr:row>
      <xdr:rowOff>59871</xdr:rowOff>
    </xdr:to>
    <xdr:cxnSp macro="">
      <xdr:nvCxnSpPr>
        <xdr:cNvPr id="683" name="直線コネクタ 682">
          <a:extLst>
            <a:ext uri="{FF2B5EF4-FFF2-40B4-BE49-F238E27FC236}">
              <a16:creationId xmlns:a16="http://schemas.microsoft.com/office/drawing/2014/main" id="{633A424D-66CD-481F-8F17-A1F75ADFD1BA}"/>
            </a:ext>
          </a:extLst>
        </xdr:cNvPr>
        <xdr:cNvCxnSpPr/>
      </xdr:nvCxnSpPr>
      <xdr:spPr>
        <a:xfrm flipV="1">
          <a:off x="14324013" y="17371423"/>
          <a:ext cx="7810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684" name="楕円 683">
          <a:extLst>
            <a:ext uri="{FF2B5EF4-FFF2-40B4-BE49-F238E27FC236}">
              <a16:creationId xmlns:a16="http://schemas.microsoft.com/office/drawing/2014/main" id="{776B71E2-01FD-460E-A0EA-D455EC1920A5}"/>
            </a:ext>
          </a:extLst>
        </xdr:cNvPr>
        <xdr:cNvSpPr/>
      </xdr:nvSpPr>
      <xdr:spPr>
        <a:xfrm>
          <a:off x="1345565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59871</xdr:rowOff>
    </xdr:to>
    <xdr:cxnSp macro="">
      <xdr:nvCxnSpPr>
        <xdr:cNvPr id="685" name="直線コネクタ 684">
          <a:extLst>
            <a:ext uri="{FF2B5EF4-FFF2-40B4-BE49-F238E27FC236}">
              <a16:creationId xmlns:a16="http://schemas.microsoft.com/office/drawing/2014/main" id="{8C932029-32B5-4368-B98A-56239BACF792}"/>
            </a:ext>
          </a:extLst>
        </xdr:cNvPr>
        <xdr:cNvCxnSpPr/>
      </xdr:nvCxnSpPr>
      <xdr:spPr>
        <a:xfrm>
          <a:off x="13506450" y="17343664"/>
          <a:ext cx="817563"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686" name="楕円 685">
          <a:extLst>
            <a:ext uri="{FF2B5EF4-FFF2-40B4-BE49-F238E27FC236}">
              <a16:creationId xmlns:a16="http://schemas.microsoft.com/office/drawing/2014/main" id="{E2549391-79B2-4392-8D11-C4CA69DD2904}"/>
            </a:ext>
          </a:extLst>
        </xdr:cNvPr>
        <xdr:cNvSpPr/>
      </xdr:nvSpPr>
      <xdr:spPr>
        <a:xfrm>
          <a:off x="12638088" y="1722755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27214</xdr:rowOff>
    </xdr:to>
    <xdr:cxnSp macro="">
      <xdr:nvCxnSpPr>
        <xdr:cNvPr id="687" name="直線コネクタ 686">
          <a:extLst>
            <a:ext uri="{FF2B5EF4-FFF2-40B4-BE49-F238E27FC236}">
              <a16:creationId xmlns:a16="http://schemas.microsoft.com/office/drawing/2014/main" id="{170ECECC-7917-4E44-83B9-37CA36583E17}"/>
            </a:ext>
          </a:extLst>
        </xdr:cNvPr>
        <xdr:cNvCxnSpPr/>
      </xdr:nvCxnSpPr>
      <xdr:spPr>
        <a:xfrm>
          <a:off x="12688888" y="17278350"/>
          <a:ext cx="817562"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88" name="楕円 687">
          <a:extLst>
            <a:ext uri="{FF2B5EF4-FFF2-40B4-BE49-F238E27FC236}">
              <a16:creationId xmlns:a16="http://schemas.microsoft.com/office/drawing/2014/main" id="{A4EA3533-C4C2-43BB-8F72-63312EE2FA6F}"/>
            </a:ext>
          </a:extLst>
        </xdr:cNvPr>
        <xdr:cNvSpPr/>
      </xdr:nvSpPr>
      <xdr:spPr>
        <a:xfrm>
          <a:off x="11806238"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133350</xdr:rowOff>
    </xdr:to>
    <xdr:cxnSp macro="">
      <xdr:nvCxnSpPr>
        <xdr:cNvPr id="689" name="直線コネクタ 688">
          <a:extLst>
            <a:ext uri="{FF2B5EF4-FFF2-40B4-BE49-F238E27FC236}">
              <a16:creationId xmlns:a16="http://schemas.microsoft.com/office/drawing/2014/main" id="{C32A8ECA-F76D-4A54-B192-722CEB74E383}"/>
            </a:ext>
          </a:extLst>
        </xdr:cNvPr>
        <xdr:cNvCxnSpPr/>
      </xdr:nvCxnSpPr>
      <xdr:spPr>
        <a:xfrm>
          <a:off x="11857038" y="17278350"/>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90" name="n_1aveValue【公民館】&#10;有形固定資産減価償却率">
          <a:extLst>
            <a:ext uri="{FF2B5EF4-FFF2-40B4-BE49-F238E27FC236}">
              <a16:creationId xmlns:a16="http://schemas.microsoft.com/office/drawing/2014/main" id="{79E984BE-6ABD-49DC-B3F3-35F835185552}"/>
            </a:ext>
          </a:extLst>
        </xdr:cNvPr>
        <xdr:cNvSpPr txBox="1"/>
      </xdr:nvSpPr>
      <xdr:spPr>
        <a:xfrm>
          <a:off x="14123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56985</xdr:rowOff>
    </xdr:from>
    <xdr:ext cx="405111" cy="259045"/>
    <xdr:sp macro="" textlink="">
      <xdr:nvSpPr>
        <xdr:cNvPr id="691" name="n_2aveValue【公民館】&#10;有形固定資産減価償却率">
          <a:extLst>
            <a:ext uri="{FF2B5EF4-FFF2-40B4-BE49-F238E27FC236}">
              <a16:creationId xmlns:a16="http://schemas.microsoft.com/office/drawing/2014/main" id="{2C81E259-7426-4FCE-9850-1ECBBEE36D07}"/>
            </a:ext>
          </a:extLst>
        </xdr:cNvPr>
        <xdr:cNvSpPr txBox="1"/>
      </xdr:nvSpPr>
      <xdr:spPr>
        <a:xfrm>
          <a:off x="13318182"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8726</xdr:rowOff>
    </xdr:from>
    <xdr:ext cx="405111" cy="259045"/>
    <xdr:sp macro="" textlink="">
      <xdr:nvSpPr>
        <xdr:cNvPr id="692" name="n_3aveValue【公民館】&#10;有形固定資産減価償却率">
          <a:extLst>
            <a:ext uri="{FF2B5EF4-FFF2-40B4-BE49-F238E27FC236}">
              <a16:creationId xmlns:a16="http://schemas.microsoft.com/office/drawing/2014/main" id="{650346C1-AC94-425B-9C59-077E3F5CDFCF}"/>
            </a:ext>
          </a:extLst>
        </xdr:cNvPr>
        <xdr:cNvSpPr txBox="1"/>
      </xdr:nvSpPr>
      <xdr:spPr>
        <a:xfrm>
          <a:off x="12500619" y="1732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693" name="n_4aveValue【公民館】&#10;有形固定資産減価償却率">
          <a:extLst>
            <a:ext uri="{FF2B5EF4-FFF2-40B4-BE49-F238E27FC236}">
              <a16:creationId xmlns:a16="http://schemas.microsoft.com/office/drawing/2014/main" id="{9F488B97-AB3E-4A6C-A38F-47E63C12F722}"/>
            </a:ext>
          </a:extLst>
        </xdr:cNvPr>
        <xdr:cNvSpPr txBox="1"/>
      </xdr:nvSpPr>
      <xdr:spPr>
        <a:xfrm>
          <a:off x="11668769"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101798</xdr:rowOff>
    </xdr:from>
    <xdr:ext cx="405111" cy="259045"/>
    <xdr:sp macro="" textlink="">
      <xdr:nvSpPr>
        <xdr:cNvPr id="694" name="n_1mainValue【公民館】&#10;有形固定資産減価償却率">
          <a:extLst>
            <a:ext uri="{FF2B5EF4-FFF2-40B4-BE49-F238E27FC236}">
              <a16:creationId xmlns:a16="http://schemas.microsoft.com/office/drawing/2014/main" id="{81717F33-CAD9-4E1A-AF62-BBD3867B42F9}"/>
            </a:ext>
          </a:extLst>
        </xdr:cNvPr>
        <xdr:cNvSpPr txBox="1"/>
      </xdr:nvSpPr>
      <xdr:spPr>
        <a:xfrm>
          <a:off x="14123044" y="17418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695" name="n_2mainValue【公民館】&#10;有形固定資産減価償却率">
          <a:extLst>
            <a:ext uri="{FF2B5EF4-FFF2-40B4-BE49-F238E27FC236}">
              <a16:creationId xmlns:a16="http://schemas.microsoft.com/office/drawing/2014/main" id="{CBC3DA12-517E-4AB2-A650-F201EB604CCE}"/>
            </a:ext>
          </a:extLst>
        </xdr:cNvPr>
        <xdr:cNvSpPr txBox="1"/>
      </xdr:nvSpPr>
      <xdr:spPr>
        <a:xfrm>
          <a:off x="13318182" y="1738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29227</xdr:rowOff>
    </xdr:from>
    <xdr:ext cx="405111" cy="259045"/>
    <xdr:sp macro="" textlink="">
      <xdr:nvSpPr>
        <xdr:cNvPr id="696" name="n_3mainValue【公民館】&#10;有形固定資産減価償却率">
          <a:extLst>
            <a:ext uri="{FF2B5EF4-FFF2-40B4-BE49-F238E27FC236}">
              <a16:creationId xmlns:a16="http://schemas.microsoft.com/office/drawing/2014/main" id="{4A056A74-C28E-4F3E-B9DE-F87E72566EF8}"/>
            </a:ext>
          </a:extLst>
        </xdr:cNvPr>
        <xdr:cNvSpPr txBox="1"/>
      </xdr:nvSpPr>
      <xdr:spPr>
        <a:xfrm>
          <a:off x="12500619"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697" name="n_4mainValue【公民館】&#10;有形固定資産減価償却率">
          <a:extLst>
            <a:ext uri="{FF2B5EF4-FFF2-40B4-BE49-F238E27FC236}">
              <a16:creationId xmlns:a16="http://schemas.microsoft.com/office/drawing/2014/main" id="{A9864FC6-D18F-4A23-BE8C-996EF2707934}"/>
            </a:ext>
          </a:extLst>
        </xdr:cNvPr>
        <xdr:cNvSpPr txBox="1"/>
      </xdr:nvSpPr>
      <xdr:spPr>
        <a:xfrm>
          <a:off x="11668769" y="1732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8781D304-AE67-4291-9D64-8AF37CFFA8E0}"/>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F7D6E3CF-A6C7-4669-AD17-0C7B46F8BF5E}"/>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9DC50B83-50E2-4976-A2C5-C4F135EB6FA5}"/>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EB11A337-1493-4A82-B44A-A67EDAFB0DE6}"/>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C05AF01E-7F17-49A2-B89A-4A0E6B864CB5}"/>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A3083A0A-CDB7-4D78-9D73-BDFA74ABD07A}"/>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335CDFA7-3A2E-4C35-8107-3C1C2877462F}"/>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5BD0F1C2-338F-4342-9B58-F6907D8DC28C}"/>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A06A6A84-6699-4498-BA72-0F0E9CD04DF5}"/>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30D2337F-F38B-4F55-AAFF-D7E44FACAE3E}"/>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a:extLst>
            <a:ext uri="{FF2B5EF4-FFF2-40B4-BE49-F238E27FC236}">
              <a16:creationId xmlns:a16="http://schemas.microsoft.com/office/drawing/2014/main" id="{B1D90EED-1D16-4548-8360-A18B115924EF}"/>
            </a:ext>
          </a:extLst>
        </xdr:cNvPr>
        <xdr:cNvCxnSpPr/>
      </xdr:nvCxnSpPr>
      <xdr:spPr>
        <a:xfrm>
          <a:off x="16916400" y="17811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a:extLst>
            <a:ext uri="{FF2B5EF4-FFF2-40B4-BE49-F238E27FC236}">
              <a16:creationId xmlns:a16="http://schemas.microsoft.com/office/drawing/2014/main" id="{7C24445F-0F85-4949-B47D-D31880281C55}"/>
            </a:ext>
          </a:extLst>
        </xdr:cNvPr>
        <xdr:cNvSpPr txBox="1"/>
      </xdr:nvSpPr>
      <xdr:spPr>
        <a:xfrm>
          <a:off x="16492084"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a:extLst>
            <a:ext uri="{FF2B5EF4-FFF2-40B4-BE49-F238E27FC236}">
              <a16:creationId xmlns:a16="http://schemas.microsoft.com/office/drawing/2014/main" id="{FADE65A1-B5D3-473D-A63C-A308E4A78506}"/>
            </a:ext>
          </a:extLst>
        </xdr:cNvPr>
        <xdr:cNvCxnSpPr/>
      </xdr:nvCxnSpPr>
      <xdr:spPr>
        <a:xfrm>
          <a:off x="16916400" y="17430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a:extLst>
            <a:ext uri="{FF2B5EF4-FFF2-40B4-BE49-F238E27FC236}">
              <a16:creationId xmlns:a16="http://schemas.microsoft.com/office/drawing/2014/main" id="{630877B6-4E3B-4CCA-9992-529AD8586507}"/>
            </a:ext>
          </a:extLst>
        </xdr:cNvPr>
        <xdr:cNvSpPr txBox="1"/>
      </xdr:nvSpPr>
      <xdr:spPr>
        <a:xfrm>
          <a:off x="16492084"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a:extLst>
            <a:ext uri="{FF2B5EF4-FFF2-40B4-BE49-F238E27FC236}">
              <a16:creationId xmlns:a16="http://schemas.microsoft.com/office/drawing/2014/main" id="{482E18B5-D9BC-4FA6-8FA4-1DE26322F56E}"/>
            </a:ext>
          </a:extLst>
        </xdr:cNvPr>
        <xdr:cNvCxnSpPr/>
      </xdr:nvCxnSpPr>
      <xdr:spPr>
        <a:xfrm>
          <a:off x="16916400" y="17049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a:extLst>
            <a:ext uri="{FF2B5EF4-FFF2-40B4-BE49-F238E27FC236}">
              <a16:creationId xmlns:a16="http://schemas.microsoft.com/office/drawing/2014/main" id="{D94B5310-0141-4E93-9F91-C67A1EEDB710}"/>
            </a:ext>
          </a:extLst>
        </xdr:cNvPr>
        <xdr:cNvSpPr txBox="1"/>
      </xdr:nvSpPr>
      <xdr:spPr>
        <a:xfrm>
          <a:off x="16492084"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a:extLst>
            <a:ext uri="{FF2B5EF4-FFF2-40B4-BE49-F238E27FC236}">
              <a16:creationId xmlns:a16="http://schemas.microsoft.com/office/drawing/2014/main" id="{94930422-CEAA-443A-8439-F505F3C28A5F}"/>
            </a:ext>
          </a:extLst>
        </xdr:cNvPr>
        <xdr:cNvCxnSpPr/>
      </xdr:nvCxnSpPr>
      <xdr:spPr>
        <a:xfrm>
          <a:off x="16916400" y="16668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a:extLst>
            <a:ext uri="{FF2B5EF4-FFF2-40B4-BE49-F238E27FC236}">
              <a16:creationId xmlns:a16="http://schemas.microsoft.com/office/drawing/2014/main" id="{754A69F3-710D-4302-827E-802445068C08}"/>
            </a:ext>
          </a:extLst>
        </xdr:cNvPr>
        <xdr:cNvSpPr txBox="1"/>
      </xdr:nvSpPr>
      <xdr:spPr>
        <a:xfrm>
          <a:off x="16492084"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a:extLst>
            <a:ext uri="{FF2B5EF4-FFF2-40B4-BE49-F238E27FC236}">
              <a16:creationId xmlns:a16="http://schemas.microsoft.com/office/drawing/2014/main" id="{4B893662-A34E-4761-BA10-52E56E157ABE}"/>
            </a:ext>
          </a:extLst>
        </xdr:cNvPr>
        <xdr:cNvCxnSpPr/>
      </xdr:nvCxnSpPr>
      <xdr:spPr>
        <a:xfrm>
          <a:off x="16916400" y="16287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a:extLst>
            <a:ext uri="{FF2B5EF4-FFF2-40B4-BE49-F238E27FC236}">
              <a16:creationId xmlns:a16="http://schemas.microsoft.com/office/drawing/2014/main" id="{1F34FEB7-A53C-41CD-90D4-056247107F63}"/>
            </a:ext>
          </a:extLst>
        </xdr:cNvPr>
        <xdr:cNvSpPr txBox="1"/>
      </xdr:nvSpPr>
      <xdr:spPr>
        <a:xfrm>
          <a:off x="16492084"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BA888E9D-DA32-4396-A649-637C6EE8E942}"/>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79087FC5-AB0B-464F-8211-D722A8431BBE}"/>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9BCE8436-F304-465D-8CAF-E8E8D59EC576}"/>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1" name="直線コネクタ 720">
          <a:extLst>
            <a:ext uri="{FF2B5EF4-FFF2-40B4-BE49-F238E27FC236}">
              <a16:creationId xmlns:a16="http://schemas.microsoft.com/office/drawing/2014/main" id="{969E5EAE-B3EB-4E1C-8F2F-79C27442A487}"/>
            </a:ext>
          </a:extLst>
        </xdr:cNvPr>
        <xdr:cNvCxnSpPr/>
      </xdr:nvCxnSpPr>
      <xdr:spPr>
        <a:xfrm flipV="1">
          <a:off x="20503514" y="1627708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2" name="【公民館】&#10;一人当たり面積最小値テキスト">
          <a:extLst>
            <a:ext uri="{FF2B5EF4-FFF2-40B4-BE49-F238E27FC236}">
              <a16:creationId xmlns:a16="http://schemas.microsoft.com/office/drawing/2014/main" id="{0F21B0C2-5633-4BE1-8486-51A1EC143A06}"/>
            </a:ext>
          </a:extLst>
        </xdr:cNvPr>
        <xdr:cNvSpPr txBox="1"/>
      </xdr:nvSpPr>
      <xdr:spPr>
        <a:xfrm>
          <a:off x="20542250" y="1778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3" name="直線コネクタ 722">
          <a:extLst>
            <a:ext uri="{FF2B5EF4-FFF2-40B4-BE49-F238E27FC236}">
              <a16:creationId xmlns:a16="http://schemas.microsoft.com/office/drawing/2014/main" id="{910A189B-1122-46D6-88AB-36FA6C5989C9}"/>
            </a:ext>
          </a:extLst>
        </xdr:cNvPr>
        <xdr:cNvCxnSpPr/>
      </xdr:nvCxnSpPr>
      <xdr:spPr>
        <a:xfrm>
          <a:off x="20429538" y="1778279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4" name="【公民館】&#10;一人当たり面積最大値テキスト">
          <a:extLst>
            <a:ext uri="{FF2B5EF4-FFF2-40B4-BE49-F238E27FC236}">
              <a16:creationId xmlns:a16="http://schemas.microsoft.com/office/drawing/2014/main" id="{E755A13C-A397-4D74-A085-4BD430A6446B}"/>
            </a:ext>
          </a:extLst>
        </xdr:cNvPr>
        <xdr:cNvSpPr txBox="1"/>
      </xdr:nvSpPr>
      <xdr:spPr>
        <a:xfrm>
          <a:off x="20542250" y="1605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5" name="直線コネクタ 724">
          <a:extLst>
            <a:ext uri="{FF2B5EF4-FFF2-40B4-BE49-F238E27FC236}">
              <a16:creationId xmlns:a16="http://schemas.microsoft.com/office/drawing/2014/main" id="{6E56D028-1D8B-4DBB-87EA-D7EB2FFB6E7D}"/>
            </a:ext>
          </a:extLst>
        </xdr:cNvPr>
        <xdr:cNvCxnSpPr/>
      </xdr:nvCxnSpPr>
      <xdr:spPr>
        <a:xfrm>
          <a:off x="20429538" y="1627708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726" name="【公民館】&#10;一人当たり面積平均値テキスト">
          <a:extLst>
            <a:ext uri="{FF2B5EF4-FFF2-40B4-BE49-F238E27FC236}">
              <a16:creationId xmlns:a16="http://schemas.microsoft.com/office/drawing/2014/main" id="{7C376C7F-147B-4A28-874B-63845C8355FF}"/>
            </a:ext>
          </a:extLst>
        </xdr:cNvPr>
        <xdr:cNvSpPr txBox="1"/>
      </xdr:nvSpPr>
      <xdr:spPr>
        <a:xfrm>
          <a:off x="20542250" y="17207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7" name="フローチャート: 判断 726">
          <a:extLst>
            <a:ext uri="{FF2B5EF4-FFF2-40B4-BE49-F238E27FC236}">
              <a16:creationId xmlns:a16="http://schemas.microsoft.com/office/drawing/2014/main" id="{88F2ECD2-9088-4066-8077-28EE7AAF5E34}"/>
            </a:ext>
          </a:extLst>
        </xdr:cNvPr>
        <xdr:cNvSpPr/>
      </xdr:nvSpPr>
      <xdr:spPr>
        <a:xfrm>
          <a:off x="20453350" y="1735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8" name="フローチャート: 判断 727">
          <a:extLst>
            <a:ext uri="{FF2B5EF4-FFF2-40B4-BE49-F238E27FC236}">
              <a16:creationId xmlns:a16="http://schemas.microsoft.com/office/drawing/2014/main" id="{B96D2E69-FD1E-4582-A53A-C7EBEB6E3CED}"/>
            </a:ext>
          </a:extLst>
        </xdr:cNvPr>
        <xdr:cNvSpPr/>
      </xdr:nvSpPr>
      <xdr:spPr>
        <a:xfrm>
          <a:off x="19686588" y="1737537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729" name="フローチャート: 判断 728">
          <a:extLst>
            <a:ext uri="{FF2B5EF4-FFF2-40B4-BE49-F238E27FC236}">
              <a16:creationId xmlns:a16="http://schemas.microsoft.com/office/drawing/2014/main" id="{D74ED824-A840-44D4-B6A9-90647ECFA272}"/>
            </a:ext>
          </a:extLst>
        </xdr:cNvPr>
        <xdr:cNvSpPr/>
      </xdr:nvSpPr>
      <xdr:spPr>
        <a:xfrm>
          <a:off x="18854738" y="1750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730" name="フローチャート: 判断 729">
          <a:extLst>
            <a:ext uri="{FF2B5EF4-FFF2-40B4-BE49-F238E27FC236}">
              <a16:creationId xmlns:a16="http://schemas.microsoft.com/office/drawing/2014/main" id="{363905EB-A6C8-4214-A423-9AC9388AC8A7}"/>
            </a:ext>
          </a:extLst>
        </xdr:cNvPr>
        <xdr:cNvSpPr/>
      </xdr:nvSpPr>
      <xdr:spPr>
        <a:xfrm>
          <a:off x="18037175" y="1750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731" name="フローチャート: 判断 730">
          <a:extLst>
            <a:ext uri="{FF2B5EF4-FFF2-40B4-BE49-F238E27FC236}">
              <a16:creationId xmlns:a16="http://schemas.microsoft.com/office/drawing/2014/main" id="{FAEB6067-2608-4DEF-878C-8EBFB274E3EA}"/>
            </a:ext>
          </a:extLst>
        </xdr:cNvPr>
        <xdr:cNvSpPr/>
      </xdr:nvSpPr>
      <xdr:spPr>
        <a:xfrm>
          <a:off x="17219613" y="1751253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E8AAB38-2D10-456C-B755-A9F04A92EC0B}"/>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820BCB9-F3DF-41AA-8749-451AF59D56F9}"/>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D04A1622-4C92-4CFD-82B9-741FF126CDF2}"/>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78DC8CA-CE4B-477B-ADD9-B59643CA7DB8}"/>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776089F-F576-4CA1-8321-85EA4767CC47}"/>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89408</xdr:rowOff>
    </xdr:from>
    <xdr:to>
      <xdr:col>116</xdr:col>
      <xdr:colOff>114300</xdr:colOff>
      <xdr:row>108</xdr:row>
      <xdr:rowOff>19558</xdr:rowOff>
    </xdr:to>
    <xdr:sp macro="" textlink="">
      <xdr:nvSpPr>
        <xdr:cNvPr id="737" name="楕円 736">
          <a:extLst>
            <a:ext uri="{FF2B5EF4-FFF2-40B4-BE49-F238E27FC236}">
              <a16:creationId xmlns:a16="http://schemas.microsoft.com/office/drawing/2014/main" id="{D63208AE-45A3-447D-AA24-C2F6C9A3B5AD}"/>
            </a:ext>
          </a:extLst>
        </xdr:cNvPr>
        <xdr:cNvSpPr/>
      </xdr:nvSpPr>
      <xdr:spPr>
        <a:xfrm>
          <a:off x="2045335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67835</xdr:rowOff>
    </xdr:from>
    <xdr:ext cx="469744" cy="259045"/>
    <xdr:sp macro="" textlink="">
      <xdr:nvSpPr>
        <xdr:cNvPr id="738" name="【公民館】&#10;一人当たり面積該当値テキスト">
          <a:extLst>
            <a:ext uri="{FF2B5EF4-FFF2-40B4-BE49-F238E27FC236}">
              <a16:creationId xmlns:a16="http://schemas.microsoft.com/office/drawing/2014/main" id="{BD205E52-DE93-4F64-8954-7BF204B0BBB5}"/>
            </a:ext>
          </a:extLst>
        </xdr:cNvPr>
        <xdr:cNvSpPr txBox="1"/>
      </xdr:nvSpPr>
      <xdr:spPr>
        <a:xfrm>
          <a:off x="20542250" y="1755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93218</xdr:rowOff>
    </xdr:from>
    <xdr:to>
      <xdr:col>112</xdr:col>
      <xdr:colOff>38100</xdr:colOff>
      <xdr:row>108</xdr:row>
      <xdr:rowOff>23368</xdr:rowOff>
    </xdr:to>
    <xdr:sp macro="" textlink="">
      <xdr:nvSpPr>
        <xdr:cNvPr id="739" name="楕円 738">
          <a:extLst>
            <a:ext uri="{FF2B5EF4-FFF2-40B4-BE49-F238E27FC236}">
              <a16:creationId xmlns:a16="http://schemas.microsoft.com/office/drawing/2014/main" id="{B46E3B22-68E9-4A8A-ACEB-084667145403}"/>
            </a:ext>
          </a:extLst>
        </xdr:cNvPr>
        <xdr:cNvSpPr/>
      </xdr:nvSpPr>
      <xdr:spPr>
        <a:xfrm>
          <a:off x="19686588" y="1758111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140208</xdr:rowOff>
    </xdr:from>
    <xdr:to>
      <xdr:col>116</xdr:col>
      <xdr:colOff>63500</xdr:colOff>
      <xdr:row>107</xdr:row>
      <xdr:rowOff>144018</xdr:rowOff>
    </xdr:to>
    <xdr:cxnSp macro="">
      <xdr:nvCxnSpPr>
        <xdr:cNvPr id="740" name="直線コネクタ 739">
          <a:extLst>
            <a:ext uri="{FF2B5EF4-FFF2-40B4-BE49-F238E27FC236}">
              <a16:creationId xmlns:a16="http://schemas.microsoft.com/office/drawing/2014/main" id="{B8D2BBDE-42D6-4A36-8566-1BD67BF9BC22}"/>
            </a:ext>
          </a:extLst>
        </xdr:cNvPr>
        <xdr:cNvCxnSpPr/>
      </xdr:nvCxnSpPr>
      <xdr:spPr>
        <a:xfrm flipV="1">
          <a:off x="19737388" y="17628108"/>
          <a:ext cx="766762"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97028</xdr:rowOff>
    </xdr:from>
    <xdr:to>
      <xdr:col>107</xdr:col>
      <xdr:colOff>101600</xdr:colOff>
      <xdr:row>108</xdr:row>
      <xdr:rowOff>27178</xdr:rowOff>
    </xdr:to>
    <xdr:sp macro="" textlink="">
      <xdr:nvSpPr>
        <xdr:cNvPr id="741" name="楕円 740">
          <a:extLst>
            <a:ext uri="{FF2B5EF4-FFF2-40B4-BE49-F238E27FC236}">
              <a16:creationId xmlns:a16="http://schemas.microsoft.com/office/drawing/2014/main" id="{1D43D99F-DDCD-4ACE-AA1D-436DAAE55C37}"/>
            </a:ext>
          </a:extLst>
        </xdr:cNvPr>
        <xdr:cNvSpPr/>
      </xdr:nvSpPr>
      <xdr:spPr>
        <a:xfrm>
          <a:off x="18854738" y="1758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144018</xdr:rowOff>
    </xdr:from>
    <xdr:to>
      <xdr:col>111</xdr:col>
      <xdr:colOff>177800</xdr:colOff>
      <xdr:row>107</xdr:row>
      <xdr:rowOff>147828</xdr:rowOff>
    </xdr:to>
    <xdr:cxnSp macro="">
      <xdr:nvCxnSpPr>
        <xdr:cNvPr id="742" name="直線コネクタ 741">
          <a:extLst>
            <a:ext uri="{FF2B5EF4-FFF2-40B4-BE49-F238E27FC236}">
              <a16:creationId xmlns:a16="http://schemas.microsoft.com/office/drawing/2014/main" id="{B02503FC-F923-4EA0-8E59-8CC497DCD49A}"/>
            </a:ext>
          </a:extLst>
        </xdr:cNvPr>
        <xdr:cNvCxnSpPr/>
      </xdr:nvCxnSpPr>
      <xdr:spPr>
        <a:xfrm flipV="1">
          <a:off x="18905538" y="17631918"/>
          <a:ext cx="8318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101600</xdr:rowOff>
    </xdr:from>
    <xdr:to>
      <xdr:col>102</xdr:col>
      <xdr:colOff>165100</xdr:colOff>
      <xdr:row>108</xdr:row>
      <xdr:rowOff>31750</xdr:rowOff>
    </xdr:to>
    <xdr:sp macro="" textlink="">
      <xdr:nvSpPr>
        <xdr:cNvPr id="743" name="楕円 742">
          <a:extLst>
            <a:ext uri="{FF2B5EF4-FFF2-40B4-BE49-F238E27FC236}">
              <a16:creationId xmlns:a16="http://schemas.microsoft.com/office/drawing/2014/main" id="{D0199405-BEFB-4F6C-AF20-C1134799D7B6}"/>
            </a:ext>
          </a:extLst>
        </xdr:cNvPr>
        <xdr:cNvSpPr/>
      </xdr:nvSpPr>
      <xdr:spPr>
        <a:xfrm>
          <a:off x="18037175"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147828</xdr:rowOff>
    </xdr:from>
    <xdr:to>
      <xdr:col>107</xdr:col>
      <xdr:colOff>50800</xdr:colOff>
      <xdr:row>107</xdr:row>
      <xdr:rowOff>152400</xdr:rowOff>
    </xdr:to>
    <xdr:cxnSp macro="">
      <xdr:nvCxnSpPr>
        <xdr:cNvPr id="744" name="直線コネクタ 743">
          <a:extLst>
            <a:ext uri="{FF2B5EF4-FFF2-40B4-BE49-F238E27FC236}">
              <a16:creationId xmlns:a16="http://schemas.microsoft.com/office/drawing/2014/main" id="{DF05A20E-B673-48EE-8223-A96217E95C1A}"/>
            </a:ext>
          </a:extLst>
        </xdr:cNvPr>
        <xdr:cNvCxnSpPr/>
      </xdr:nvCxnSpPr>
      <xdr:spPr>
        <a:xfrm flipV="1">
          <a:off x="18087975" y="17635728"/>
          <a:ext cx="817563"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104648</xdr:rowOff>
    </xdr:from>
    <xdr:to>
      <xdr:col>98</xdr:col>
      <xdr:colOff>38100</xdr:colOff>
      <xdr:row>108</xdr:row>
      <xdr:rowOff>34798</xdr:rowOff>
    </xdr:to>
    <xdr:sp macro="" textlink="">
      <xdr:nvSpPr>
        <xdr:cNvPr id="745" name="楕円 744">
          <a:extLst>
            <a:ext uri="{FF2B5EF4-FFF2-40B4-BE49-F238E27FC236}">
              <a16:creationId xmlns:a16="http://schemas.microsoft.com/office/drawing/2014/main" id="{EEBF3055-5CF6-4C1C-B05F-15784727A54F}"/>
            </a:ext>
          </a:extLst>
        </xdr:cNvPr>
        <xdr:cNvSpPr/>
      </xdr:nvSpPr>
      <xdr:spPr>
        <a:xfrm>
          <a:off x="17219613" y="1759254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152400</xdr:rowOff>
    </xdr:from>
    <xdr:to>
      <xdr:col>102</xdr:col>
      <xdr:colOff>114300</xdr:colOff>
      <xdr:row>107</xdr:row>
      <xdr:rowOff>155448</xdr:rowOff>
    </xdr:to>
    <xdr:cxnSp macro="">
      <xdr:nvCxnSpPr>
        <xdr:cNvPr id="746" name="直線コネクタ 745">
          <a:extLst>
            <a:ext uri="{FF2B5EF4-FFF2-40B4-BE49-F238E27FC236}">
              <a16:creationId xmlns:a16="http://schemas.microsoft.com/office/drawing/2014/main" id="{BEF02B81-D6D0-403E-9D49-C6D178507A6C}"/>
            </a:ext>
          </a:extLst>
        </xdr:cNvPr>
        <xdr:cNvCxnSpPr/>
      </xdr:nvCxnSpPr>
      <xdr:spPr>
        <a:xfrm flipV="1">
          <a:off x="17270413" y="17640300"/>
          <a:ext cx="817562"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747" name="n_1aveValue【公民館】&#10;一人当たり面積">
          <a:extLst>
            <a:ext uri="{FF2B5EF4-FFF2-40B4-BE49-F238E27FC236}">
              <a16:creationId xmlns:a16="http://schemas.microsoft.com/office/drawing/2014/main" id="{6A14B97D-9A9B-4448-99F5-9C6529260DDB}"/>
            </a:ext>
          </a:extLst>
        </xdr:cNvPr>
        <xdr:cNvSpPr txBox="1"/>
      </xdr:nvSpPr>
      <xdr:spPr>
        <a:xfrm>
          <a:off x="19504102" y="1715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130573</xdr:rowOff>
    </xdr:from>
    <xdr:ext cx="469744" cy="259045"/>
    <xdr:sp macro="" textlink="">
      <xdr:nvSpPr>
        <xdr:cNvPr id="748" name="n_2aveValue【公民館】&#10;一人当たり面積">
          <a:extLst>
            <a:ext uri="{FF2B5EF4-FFF2-40B4-BE49-F238E27FC236}">
              <a16:creationId xmlns:a16="http://schemas.microsoft.com/office/drawing/2014/main" id="{3882FECA-CB66-40A9-8717-00522D55F8A0}"/>
            </a:ext>
          </a:extLst>
        </xdr:cNvPr>
        <xdr:cNvSpPr txBox="1"/>
      </xdr:nvSpPr>
      <xdr:spPr>
        <a:xfrm>
          <a:off x="18684952"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133621</xdr:rowOff>
    </xdr:from>
    <xdr:ext cx="469744" cy="259045"/>
    <xdr:sp macro="" textlink="">
      <xdr:nvSpPr>
        <xdr:cNvPr id="749" name="n_3aveValue【公民館】&#10;一人当たり面積">
          <a:extLst>
            <a:ext uri="{FF2B5EF4-FFF2-40B4-BE49-F238E27FC236}">
              <a16:creationId xmlns:a16="http://schemas.microsoft.com/office/drawing/2014/main" id="{D72D362E-3711-4C35-B874-F29EC1C49AED}"/>
            </a:ext>
          </a:extLst>
        </xdr:cNvPr>
        <xdr:cNvSpPr txBox="1"/>
      </xdr:nvSpPr>
      <xdr:spPr>
        <a:xfrm>
          <a:off x="17867390" y="1727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142764</xdr:rowOff>
    </xdr:from>
    <xdr:ext cx="469744" cy="259045"/>
    <xdr:sp macro="" textlink="">
      <xdr:nvSpPr>
        <xdr:cNvPr id="750" name="n_4aveValue【公民館】&#10;一人当たり面積">
          <a:extLst>
            <a:ext uri="{FF2B5EF4-FFF2-40B4-BE49-F238E27FC236}">
              <a16:creationId xmlns:a16="http://schemas.microsoft.com/office/drawing/2014/main" id="{72BBC000-5272-433A-A4CD-C9D143AB20D1}"/>
            </a:ext>
          </a:extLst>
        </xdr:cNvPr>
        <xdr:cNvSpPr txBox="1"/>
      </xdr:nvSpPr>
      <xdr:spPr>
        <a:xfrm>
          <a:off x="17049827" y="17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14495</xdr:rowOff>
    </xdr:from>
    <xdr:ext cx="469744" cy="259045"/>
    <xdr:sp macro="" textlink="">
      <xdr:nvSpPr>
        <xdr:cNvPr id="751" name="n_1mainValue【公民館】&#10;一人当たり面積">
          <a:extLst>
            <a:ext uri="{FF2B5EF4-FFF2-40B4-BE49-F238E27FC236}">
              <a16:creationId xmlns:a16="http://schemas.microsoft.com/office/drawing/2014/main" id="{93C5BF1B-BBC3-440F-B20E-0CCD1C9E4E98}"/>
            </a:ext>
          </a:extLst>
        </xdr:cNvPr>
        <xdr:cNvSpPr txBox="1"/>
      </xdr:nvSpPr>
      <xdr:spPr>
        <a:xfrm>
          <a:off x="19504102" y="176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18305</xdr:rowOff>
    </xdr:from>
    <xdr:ext cx="469744" cy="259045"/>
    <xdr:sp macro="" textlink="">
      <xdr:nvSpPr>
        <xdr:cNvPr id="752" name="n_2mainValue【公民館】&#10;一人当たり面積">
          <a:extLst>
            <a:ext uri="{FF2B5EF4-FFF2-40B4-BE49-F238E27FC236}">
              <a16:creationId xmlns:a16="http://schemas.microsoft.com/office/drawing/2014/main" id="{43E539D1-F9EA-4C68-85A2-AF355C842F10}"/>
            </a:ext>
          </a:extLst>
        </xdr:cNvPr>
        <xdr:cNvSpPr txBox="1"/>
      </xdr:nvSpPr>
      <xdr:spPr>
        <a:xfrm>
          <a:off x="18684952" y="176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22877</xdr:rowOff>
    </xdr:from>
    <xdr:ext cx="469744" cy="259045"/>
    <xdr:sp macro="" textlink="">
      <xdr:nvSpPr>
        <xdr:cNvPr id="753" name="n_3mainValue【公民館】&#10;一人当たり面積">
          <a:extLst>
            <a:ext uri="{FF2B5EF4-FFF2-40B4-BE49-F238E27FC236}">
              <a16:creationId xmlns:a16="http://schemas.microsoft.com/office/drawing/2014/main" id="{76210638-15AC-4CD5-9A64-0AA51CE7B7D9}"/>
            </a:ext>
          </a:extLst>
        </xdr:cNvPr>
        <xdr:cNvSpPr txBox="1"/>
      </xdr:nvSpPr>
      <xdr:spPr>
        <a:xfrm>
          <a:off x="17867390" y="1768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25925</xdr:rowOff>
    </xdr:from>
    <xdr:ext cx="469744" cy="259045"/>
    <xdr:sp macro="" textlink="">
      <xdr:nvSpPr>
        <xdr:cNvPr id="754" name="n_4mainValue【公民館】&#10;一人当たり面積">
          <a:extLst>
            <a:ext uri="{FF2B5EF4-FFF2-40B4-BE49-F238E27FC236}">
              <a16:creationId xmlns:a16="http://schemas.microsoft.com/office/drawing/2014/main" id="{9A64384B-F3D3-4DC3-9D76-DF3CB4156010}"/>
            </a:ext>
          </a:extLst>
        </xdr:cNvPr>
        <xdr:cNvSpPr txBox="1"/>
      </xdr:nvSpPr>
      <xdr:spPr>
        <a:xfrm>
          <a:off x="17049827" y="176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E431302C-EA24-4D77-96DA-900DF16F866C}"/>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3902CFB5-2474-4A84-B587-B3849DCA0058}"/>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5B1A22E2-FCA9-45BC-9F6A-DE72F34601AA}"/>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より低い水準となっているのは、道路、橋りょう・トンネル、公営住宅である。認定こども園・幼稚園・保育所（当町は保育所のみ該当）、学校施設、公民館は類似団体より高い水準となっている。</a:t>
          </a:r>
        </a:p>
        <a:p>
          <a:r>
            <a:rPr kumimoji="1" lang="ja-JP" altLang="en-US" sz="1300">
              <a:latin typeface="ＭＳ Ｐゴシック" panose="020B0600070205080204" pitchFamily="50" charset="-128"/>
              <a:ea typeface="ＭＳ Ｐゴシック" panose="020B0600070205080204" pitchFamily="50" charset="-128"/>
            </a:rPr>
            <a:t>道路、橋りょうについては、毎年更新を行っており、低い水準となっているものと考えられる。また、公営住宅については老朽化に伴い順次建替えを行ったため、低い水準となったものと考えられる。</a:t>
          </a:r>
        </a:p>
        <a:p>
          <a:r>
            <a:rPr kumimoji="1" lang="ja-JP" altLang="en-US" sz="1300">
              <a:latin typeface="ＭＳ Ｐゴシック" panose="020B0600070205080204" pitchFamily="50" charset="-128"/>
              <a:ea typeface="ＭＳ Ｐゴシック" panose="020B0600070205080204" pitchFamily="50" charset="-128"/>
            </a:rPr>
            <a:t>年々各施設の老朽化が進んでおり、公共施設等総合管理計画、個別施設計画により、適切な管理に努めるとともに、廃止や取壊しなども含めて検討していく。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387EBD-8137-4715-81E3-DE8FD0FD5A65}"/>
            </a:ext>
          </a:extLst>
        </xdr:cNvPr>
        <xdr:cNvSpPr/>
      </xdr:nvSpPr>
      <xdr:spPr>
        <a:xfrm>
          <a:off x="592138" y="127000"/>
          <a:ext cx="11742737"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E8A620-9F6A-4162-BB00-430D5871BE97}"/>
            </a:ext>
          </a:extLst>
        </xdr:cNvPr>
        <xdr:cNvSpPr/>
      </xdr:nvSpPr>
      <xdr:spPr>
        <a:xfrm>
          <a:off x="17621250" y="190500"/>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0EFDBD-4B36-42E2-8926-3BEBD5A8BC21}"/>
            </a:ext>
          </a:extLst>
        </xdr:cNvPr>
        <xdr:cNvSpPr/>
      </xdr:nvSpPr>
      <xdr:spPr>
        <a:xfrm>
          <a:off x="17640300" y="215900"/>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FE880B-1164-44DE-BE1D-295B5C1D8471}"/>
            </a:ext>
          </a:extLst>
        </xdr:cNvPr>
        <xdr:cNvSpPr/>
      </xdr:nvSpPr>
      <xdr:spPr>
        <a:xfrm>
          <a:off x="17665700" y="241300"/>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新潟県津南町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9EC07C-174D-4454-A075-84658D5833E3}"/>
            </a:ext>
          </a:extLst>
        </xdr:cNvPr>
        <xdr:cNvSpPr/>
      </xdr:nvSpPr>
      <xdr:spPr>
        <a:xfrm>
          <a:off x="15041563" y="190500"/>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18420F-81D7-48AB-A81F-CFBC80B7F589}"/>
            </a:ext>
          </a:extLst>
        </xdr:cNvPr>
        <xdr:cNvSpPr/>
      </xdr:nvSpPr>
      <xdr:spPr>
        <a:xfrm>
          <a:off x="15066963" y="215900"/>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A4F447-1EF3-4A20-A62F-5F38861C0C72}"/>
            </a:ext>
          </a:extLst>
        </xdr:cNvPr>
        <xdr:cNvSpPr/>
      </xdr:nvSpPr>
      <xdr:spPr>
        <a:xfrm>
          <a:off x="15092363" y="241300"/>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F3D6D8-3CBE-4F0C-ADCC-090D4B4C51B4}"/>
            </a:ext>
          </a:extLst>
        </xdr:cNvPr>
        <xdr:cNvSpPr/>
      </xdr:nvSpPr>
      <xdr:spPr>
        <a:xfrm>
          <a:off x="704850" y="850900"/>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FF0902-6AA9-4030-AEF4-A3619AC81344}"/>
            </a:ext>
          </a:extLst>
        </xdr:cNvPr>
        <xdr:cNvSpPr/>
      </xdr:nvSpPr>
      <xdr:spPr>
        <a:xfrm>
          <a:off x="831850" y="882650"/>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198F7B-66CF-402D-83DE-BB1DBE3F8366}"/>
            </a:ext>
          </a:extLst>
        </xdr:cNvPr>
        <xdr:cNvSpPr/>
      </xdr:nvSpPr>
      <xdr:spPr>
        <a:xfrm>
          <a:off x="2065338" y="882650"/>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9,057
8,942
170.21
8,319,810
7,737,290
484,091
4,983,309
6,531,767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364182-20B1-43E1-8292-67C6DC7F0A0D}"/>
            </a:ext>
          </a:extLst>
        </xdr:cNvPr>
        <xdr:cNvSpPr/>
      </xdr:nvSpPr>
      <xdr:spPr>
        <a:xfrm>
          <a:off x="3298825" y="882650"/>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3FA35B-5F65-4B06-8CC4-57D5FFB1D2E2}"/>
            </a:ext>
          </a:extLst>
        </xdr:cNvPr>
        <xdr:cNvSpPr/>
      </xdr:nvSpPr>
      <xdr:spPr>
        <a:xfrm>
          <a:off x="4708525" y="901700"/>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54B786-4F04-43F5-BAB6-000E30EB241D}"/>
            </a:ext>
          </a:extLst>
        </xdr:cNvPr>
        <xdr:cNvSpPr/>
      </xdr:nvSpPr>
      <xdr:spPr>
        <a:xfrm>
          <a:off x="6583363" y="901700"/>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3738E0-5B70-4D29-AE7E-8B68FD9FE035}"/>
            </a:ext>
          </a:extLst>
        </xdr:cNvPr>
        <xdr:cNvSpPr/>
      </xdr:nvSpPr>
      <xdr:spPr>
        <a:xfrm>
          <a:off x="7816850" y="914400"/>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DF38B7-2062-4A5B-BB4A-3A551B8326F8}"/>
            </a:ext>
          </a:extLst>
        </xdr:cNvPr>
        <xdr:cNvSpPr/>
      </xdr:nvSpPr>
      <xdr:spPr>
        <a:xfrm>
          <a:off x="4708525" y="16287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894D35-4A7F-425C-A1E3-CE7FCC018BDC}"/>
            </a:ext>
          </a:extLst>
        </xdr:cNvPr>
        <xdr:cNvSpPr/>
      </xdr:nvSpPr>
      <xdr:spPr>
        <a:xfrm>
          <a:off x="6646863" y="1628775"/>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7C5F00-5C42-4007-BC66-75AD75D691E8}"/>
            </a:ext>
          </a:extLst>
        </xdr:cNvPr>
        <xdr:cNvSpPr/>
      </xdr:nvSpPr>
      <xdr:spPr>
        <a:xfrm>
          <a:off x="10245725" y="850900"/>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48B01B-788F-4E23-AE93-1153D086DC6B}"/>
            </a:ext>
          </a:extLst>
        </xdr:cNvPr>
        <xdr:cNvSpPr/>
      </xdr:nvSpPr>
      <xdr:spPr>
        <a:xfrm>
          <a:off x="10491788" y="914400"/>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0E9162-E8C4-4556-954B-54A0A0D15285}"/>
            </a:ext>
          </a:extLst>
        </xdr:cNvPr>
        <xdr:cNvSpPr/>
      </xdr:nvSpPr>
      <xdr:spPr>
        <a:xfrm>
          <a:off x="10491788" y="1162050"/>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FE9126-BF69-4EC0-8AEE-C0D0EE0D9B56}"/>
            </a:ext>
          </a:extLst>
        </xdr:cNvPr>
        <xdr:cNvSpPr/>
      </xdr:nvSpPr>
      <xdr:spPr>
        <a:xfrm>
          <a:off x="10491788" y="1473200"/>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570734-1065-4AED-8170-F8147BE72B75}"/>
            </a:ext>
          </a:extLst>
        </xdr:cNvPr>
        <xdr:cNvCxnSpPr/>
      </xdr:nvCxnSpPr>
      <xdr:spPr>
        <a:xfrm flipH="1">
          <a:off x="10328275" y="993775"/>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007F7A-D434-4AE2-ADBB-13FF5BEAF5C7}"/>
            </a:ext>
          </a:extLst>
        </xdr:cNvPr>
        <xdr:cNvSpPr/>
      </xdr:nvSpPr>
      <xdr:spPr>
        <a:xfrm>
          <a:off x="10382250" y="952500"/>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E0CE23-BE5B-401C-A00E-3340BE901ED5}"/>
            </a:ext>
          </a:extLst>
        </xdr:cNvPr>
        <xdr:cNvSpPr/>
      </xdr:nvSpPr>
      <xdr:spPr>
        <a:xfrm>
          <a:off x="10382250" y="120015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A25866D-346E-412F-8CA1-2856D914AF03}"/>
            </a:ext>
          </a:extLst>
        </xdr:cNvPr>
        <xdr:cNvCxnSpPr/>
      </xdr:nvCxnSpPr>
      <xdr:spPr>
        <a:xfrm>
          <a:off x="10412413"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0CA4ED-93FB-4BDE-92AC-F1D02CC7D7E9}"/>
            </a:ext>
          </a:extLst>
        </xdr:cNvPr>
        <xdr:cNvCxnSpPr/>
      </xdr:nvCxnSpPr>
      <xdr:spPr>
        <a:xfrm>
          <a:off x="10347325" y="14573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F77C2D-5346-4B09-AC30-F1CC35A4E4CD}"/>
            </a:ext>
          </a:extLst>
        </xdr:cNvPr>
        <xdr:cNvCxnSpPr/>
      </xdr:nvCxnSpPr>
      <xdr:spPr>
        <a:xfrm flipV="1">
          <a:off x="10412413"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55B6A9D-59ED-43CB-B5D0-EDB4C8966F31}"/>
            </a:ext>
          </a:extLst>
        </xdr:cNvPr>
        <xdr:cNvCxnSpPr/>
      </xdr:nvCxnSpPr>
      <xdr:spPr>
        <a:xfrm>
          <a:off x="10347325" y="18097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2DD921A-08B3-4395-A3EC-72FB2AB712E7}"/>
            </a:ext>
          </a:extLst>
        </xdr:cNvPr>
        <xdr:cNvSpPr txBox="1"/>
      </xdr:nvSpPr>
      <xdr:spPr>
        <a:xfrm>
          <a:off x="655638"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76D198-35D2-4883-8BB6-90511DB208FF}"/>
            </a:ext>
          </a:extLst>
        </xdr:cNvPr>
        <xdr:cNvSpPr txBox="1"/>
      </xdr:nvSpPr>
      <xdr:spPr>
        <a:xfrm>
          <a:off x="655638" y="29495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D04931-EB6C-4E07-8BA2-DA067D44D424}"/>
            </a:ext>
          </a:extLst>
        </xdr:cNvPr>
        <xdr:cNvSpPr txBox="1"/>
      </xdr:nvSpPr>
      <xdr:spPr>
        <a:xfrm>
          <a:off x="655638"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4B0819-0EFB-4AFE-80C3-4F778BB17C2F}"/>
            </a:ext>
          </a:extLst>
        </xdr:cNvPr>
        <xdr:cNvSpPr txBox="1"/>
      </xdr:nvSpPr>
      <xdr:spPr>
        <a:xfrm>
          <a:off x="655638" y="35560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F14127-B428-402C-AEB0-C6505382AC05}"/>
            </a:ext>
          </a:extLst>
        </xdr:cNvPr>
        <xdr:cNvSpPr/>
      </xdr:nvSpPr>
      <xdr:spPr>
        <a:xfrm>
          <a:off x="70485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D1C71B-342C-459A-B099-0F21AEFD59E6}"/>
            </a:ext>
          </a:extLst>
        </xdr:cNvPr>
        <xdr:cNvSpPr/>
      </xdr:nvSpPr>
      <xdr:spPr>
        <a:xfrm>
          <a:off x="8318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38E071-08E6-485B-BC54-D2BA2374E537}"/>
            </a:ext>
          </a:extLst>
        </xdr:cNvPr>
        <xdr:cNvSpPr/>
      </xdr:nvSpPr>
      <xdr:spPr>
        <a:xfrm>
          <a:off x="8318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9214E1-6324-4E39-9767-9481A2D4BEDD}"/>
            </a:ext>
          </a:extLst>
        </xdr:cNvPr>
        <xdr:cNvSpPr/>
      </xdr:nvSpPr>
      <xdr:spPr>
        <a:xfrm>
          <a:off x="17621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1943F9E-1BA5-4E5C-AFBA-38D08B3CC5D8}"/>
            </a:ext>
          </a:extLst>
        </xdr:cNvPr>
        <xdr:cNvSpPr/>
      </xdr:nvSpPr>
      <xdr:spPr>
        <a:xfrm>
          <a:off x="17621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BC0CC2-7AEB-4FB8-AE33-4A42A73D0750}"/>
            </a:ext>
          </a:extLst>
        </xdr:cNvPr>
        <xdr:cNvSpPr/>
      </xdr:nvSpPr>
      <xdr:spPr>
        <a:xfrm>
          <a:off x="2819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A469BD4-7C69-4FE3-85A8-11AD8E2D70AD}"/>
            </a:ext>
          </a:extLst>
        </xdr:cNvPr>
        <xdr:cNvSpPr/>
      </xdr:nvSpPr>
      <xdr:spPr>
        <a:xfrm>
          <a:off x="2819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45D239-F492-4EB5-9C2D-F44B9F22FBC2}"/>
            </a:ext>
          </a:extLst>
        </xdr:cNvPr>
        <xdr:cNvSpPr/>
      </xdr:nvSpPr>
      <xdr:spPr>
        <a:xfrm>
          <a:off x="704850" y="5048250"/>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28FFB1E-E373-4510-B7A5-7B660C5A1113}"/>
            </a:ext>
          </a:extLst>
        </xdr:cNvPr>
        <xdr:cNvSpPr/>
      </xdr:nvSpPr>
      <xdr:spPr>
        <a:xfrm>
          <a:off x="6118225" y="39719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9E59A60-F313-4FE5-B607-882C5C51EE29}"/>
            </a:ext>
          </a:extLst>
        </xdr:cNvPr>
        <xdr:cNvSpPr/>
      </xdr:nvSpPr>
      <xdr:spPr>
        <a:xfrm>
          <a:off x="623093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77B0E5D-7E31-43CC-AB40-57CFE2A4B24A}"/>
            </a:ext>
          </a:extLst>
        </xdr:cNvPr>
        <xdr:cNvSpPr/>
      </xdr:nvSpPr>
      <xdr:spPr>
        <a:xfrm>
          <a:off x="623093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7413A69-692B-411C-A361-AD054B34F173}"/>
            </a:ext>
          </a:extLst>
        </xdr:cNvPr>
        <xdr:cNvSpPr/>
      </xdr:nvSpPr>
      <xdr:spPr>
        <a:xfrm>
          <a:off x="71755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CFE4BD0-CBF0-401B-9671-5E81BA4C44C8}"/>
            </a:ext>
          </a:extLst>
        </xdr:cNvPr>
        <xdr:cNvSpPr/>
      </xdr:nvSpPr>
      <xdr:spPr>
        <a:xfrm>
          <a:off x="71755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2632F70-D564-4593-A373-4F584A322CC6}"/>
            </a:ext>
          </a:extLst>
        </xdr:cNvPr>
        <xdr:cNvSpPr/>
      </xdr:nvSpPr>
      <xdr:spPr>
        <a:xfrm>
          <a:off x="82327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CB9784B-49E4-44E8-8B2C-2936E809D85F}"/>
            </a:ext>
          </a:extLst>
        </xdr:cNvPr>
        <xdr:cNvSpPr/>
      </xdr:nvSpPr>
      <xdr:spPr>
        <a:xfrm>
          <a:off x="82327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6A88412-2C53-417B-8BE9-DBC3A480F84C}"/>
            </a:ext>
          </a:extLst>
        </xdr:cNvPr>
        <xdr:cNvSpPr/>
      </xdr:nvSpPr>
      <xdr:spPr>
        <a:xfrm>
          <a:off x="6118225" y="5048250"/>
          <a:ext cx="436721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17D94ED-8E1B-4B63-B72F-8E6C61BA5365}"/>
            </a:ext>
          </a:extLst>
        </xdr:cNvPr>
        <xdr:cNvSpPr/>
      </xdr:nvSpPr>
      <xdr:spPr>
        <a:xfrm>
          <a:off x="70485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CE948D5-6FFD-49BC-B48B-D86BFF0D0F10}"/>
            </a:ext>
          </a:extLst>
        </xdr:cNvPr>
        <xdr:cNvSpPr/>
      </xdr:nvSpPr>
      <xdr:spPr>
        <a:xfrm>
          <a:off x="8318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970D63D-5F87-4CD0-BC6B-34C6C1F80CE3}"/>
            </a:ext>
          </a:extLst>
        </xdr:cNvPr>
        <xdr:cNvSpPr/>
      </xdr:nvSpPr>
      <xdr:spPr>
        <a:xfrm>
          <a:off x="8318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D5D7AAE-3C84-46AC-A71F-E02A1845FBFA}"/>
            </a:ext>
          </a:extLst>
        </xdr:cNvPr>
        <xdr:cNvSpPr/>
      </xdr:nvSpPr>
      <xdr:spPr>
        <a:xfrm>
          <a:off x="17621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0367BDF-9874-4A34-B4E5-5DC8148DF818}"/>
            </a:ext>
          </a:extLst>
        </xdr:cNvPr>
        <xdr:cNvSpPr/>
      </xdr:nvSpPr>
      <xdr:spPr>
        <a:xfrm>
          <a:off x="17621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EED1585-75CD-40DE-9479-A6898214AF6E}"/>
            </a:ext>
          </a:extLst>
        </xdr:cNvPr>
        <xdr:cNvSpPr/>
      </xdr:nvSpPr>
      <xdr:spPr>
        <a:xfrm>
          <a:off x="2819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ED44217-E570-4B43-8F1D-6F923745FE8F}"/>
            </a:ext>
          </a:extLst>
        </xdr:cNvPr>
        <xdr:cNvSpPr/>
      </xdr:nvSpPr>
      <xdr:spPr>
        <a:xfrm>
          <a:off x="2819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6A43C7B-DA9B-4DA9-A8EA-81BD71AF7799}"/>
            </a:ext>
          </a:extLst>
        </xdr:cNvPr>
        <xdr:cNvSpPr/>
      </xdr:nvSpPr>
      <xdr:spPr>
        <a:xfrm>
          <a:off x="70485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75FEAEA-9E28-42B8-A82F-4B32893688C7}"/>
            </a:ext>
          </a:extLst>
        </xdr:cNvPr>
        <xdr:cNvSpPr txBox="1"/>
      </xdr:nvSpPr>
      <xdr:spPr>
        <a:xfrm>
          <a:off x="681038"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3719E34-DD13-40A6-993E-F069B45C002C}"/>
            </a:ext>
          </a:extLst>
        </xdr:cNvPr>
        <xdr:cNvCxnSpPr/>
      </xdr:nvCxnSpPr>
      <xdr:spPr>
        <a:xfrm>
          <a:off x="70485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EF5FA0E-C2FF-4C9A-804D-6204920CD38C}"/>
            </a:ext>
          </a:extLst>
        </xdr:cNvPr>
        <xdr:cNvSpPr txBox="1"/>
      </xdr:nvSpPr>
      <xdr:spPr>
        <a:xfrm>
          <a:off x="280534"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9E491DA-4F79-4E80-BB0E-EE97DFE4A7D1}"/>
            </a:ext>
          </a:extLst>
        </xdr:cNvPr>
        <xdr:cNvCxnSpPr/>
      </xdr:nvCxnSpPr>
      <xdr:spPr>
        <a:xfrm>
          <a:off x="704850" y="1050335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17841F0-2238-40CE-B16D-0D3D68A5E1C8}"/>
            </a:ext>
          </a:extLst>
        </xdr:cNvPr>
        <xdr:cNvSpPr txBox="1"/>
      </xdr:nvSpPr>
      <xdr:spPr>
        <a:xfrm>
          <a:off x="280534"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AF5CFAD-5280-4B42-95BF-8983D1EE00F9}"/>
            </a:ext>
          </a:extLst>
        </xdr:cNvPr>
        <xdr:cNvCxnSpPr/>
      </xdr:nvCxnSpPr>
      <xdr:spPr>
        <a:xfrm>
          <a:off x="704850" y="1019583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530CCE1-F1AE-4448-86AA-AA676926B389}"/>
            </a:ext>
          </a:extLst>
        </xdr:cNvPr>
        <xdr:cNvSpPr txBox="1"/>
      </xdr:nvSpPr>
      <xdr:spPr>
        <a:xfrm>
          <a:off x="344654" y="10053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C7A5FE0-C4AF-4331-B045-1C43394A87C8}"/>
            </a:ext>
          </a:extLst>
        </xdr:cNvPr>
        <xdr:cNvCxnSpPr/>
      </xdr:nvCxnSpPr>
      <xdr:spPr>
        <a:xfrm>
          <a:off x="704850" y="988831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B6DB4C8-D54C-4BE3-AD29-975D5C987336}"/>
            </a:ext>
          </a:extLst>
        </xdr:cNvPr>
        <xdr:cNvSpPr txBox="1"/>
      </xdr:nvSpPr>
      <xdr:spPr>
        <a:xfrm>
          <a:off x="344654"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5F92605-3653-4DC4-BD6E-80B2103125F0}"/>
            </a:ext>
          </a:extLst>
        </xdr:cNvPr>
        <xdr:cNvCxnSpPr/>
      </xdr:nvCxnSpPr>
      <xdr:spPr>
        <a:xfrm>
          <a:off x="704850" y="957126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64FF9FE-854B-4D3E-BA21-63612C3E03F8}"/>
            </a:ext>
          </a:extLst>
        </xdr:cNvPr>
        <xdr:cNvSpPr txBox="1"/>
      </xdr:nvSpPr>
      <xdr:spPr>
        <a:xfrm>
          <a:off x="344654"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82914B9-6586-48F6-8C88-220ECD8B4994}"/>
            </a:ext>
          </a:extLst>
        </xdr:cNvPr>
        <xdr:cNvCxnSpPr/>
      </xdr:nvCxnSpPr>
      <xdr:spPr>
        <a:xfrm>
          <a:off x="704850" y="926374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3FC3C42E-6D94-4B2F-9EA6-A4A93392946C}"/>
            </a:ext>
          </a:extLst>
        </xdr:cNvPr>
        <xdr:cNvSpPr txBox="1"/>
      </xdr:nvSpPr>
      <xdr:spPr>
        <a:xfrm>
          <a:off x="344654" y="91310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1A8ED57-DBA7-4019-B29C-170D3E26C425}"/>
            </a:ext>
          </a:extLst>
        </xdr:cNvPr>
        <xdr:cNvCxnSpPr/>
      </xdr:nvCxnSpPr>
      <xdr:spPr>
        <a:xfrm>
          <a:off x="704850" y="895622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80A3062E-DC54-450E-912D-D90BE8B28C10}"/>
            </a:ext>
          </a:extLst>
        </xdr:cNvPr>
        <xdr:cNvSpPr txBox="1"/>
      </xdr:nvSpPr>
      <xdr:spPr>
        <a:xfrm>
          <a:off x="394486" y="8823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8AB5CE6F-3DAA-4BA3-B7D5-0F1CCFD9611A}"/>
            </a:ext>
          </a:extLst>
        </xdr:cNvPr>
        <xdr:cNvCxnSpPr/>
      </xdr:nvCxnSpPr>
      <xdr:spPr>
        <a:xfrm>
          <a:off x="70485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9DD3F2A-F0ED-4169-8BB0-D53BC8D777A8}"/>
            </a:ext>
          </a:extLst>
        </xdr:cNvPr>
        <xdr:cNvSpPr/>
      </xdr:nvSpPr>
      <xdr:spPr>
        <a:xfrm>
          <a:off x="70485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2E64D2E-C08C-4E67-997B-38BFC07FC5B3}"/>
            </a:ext>
          </a:extLst>
        </xdr:cNvPr>
        <xdr:cNvCxnSpPr/>
      </xdr:nvCxnSpPr>
      <xdr:spPr>
        <a:xfrm flipV="1">
          <a:off x="4291965" y="9100185"/>
          <a:ext cx="0"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15A3B71-5DF3-467A-81D3-09CB747BB594}"/>
            </a:ext>
          </a:extLst>
        </xdr:cNvPr>
        <xdr:cNvSpPr txBox="1"/>
      </xdr:nvSpPr>
      <xdr:spPr>
        <a:xfrm>
          <a:off x="4330700" y="10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2E512F1-C26E-4C6F-8E9D-98E079778097}"/>
            </a:ext>
          </a:extLst>
        </xdr:cNvPr>
        <xdr:cNvCxnSpPr/>
      </xdr:nvCxnSpPr>
      <xdr:spPr>
        <a:xfrm>
          <a:off x="4217988" y="1050335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83BAE96-4976-442D-9681-7082B5E0ACB0}"/>
            </a:ext>
          </a:extLst>
        </xdr:cNvPr>
        <xdr:cNvSpPr txBox="1"/>
      </xdr:nvSpPr>
      <xdr:spPr>
        <a:xfrm>
          <a:off x="4330700" y="8894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7CE6352A-D8C4-41CC-879E-0029D6B9B447}"/>
            </a:ext>
          </a:extLst>
        </xdr:cNvPr>
        <xdr:cNvCxnSpPr/>
      </xdr:nvCxnSpPr>
      <xdr:spPr>
        <a:xfrm>
          <a:off x="4217988" y="910018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C1867D3-0E71-435D-BD63-117DBB202303}"/>
            </a:ext>
          </a:extLst>
        </xdr:cNvPr>
        <xdr:cNvSpPr txBox="1"/>
      </xdr:nvSpPr>
      <xdr:spPr>
        <a:xfrm>
          <a:off x="4330700" y="9837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9CFB6B2C-1CFE-45A2-81BC-DEF3AC6B5A61}"/>
            </a:ext>
          </a:extLst>
        </xdr:cNvPr>
        <xdr:cNvSpPr/>
      </xdr:nvSpPr>
      <xdr:spPr>
        <a:xfrm>
          <a:off x="4241800" y="997657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CE72C6DC-7EC5-4907-9125-FCE370FF1BAD}"/>
            </a:ext>
          </a:extLst>
        </xdr:cNvPr>
        <xdr:cNvSpPr/>
      </xdr:nvSpPr>
      <xdr:spPr>
        <a:xfrm>
          <a:off x="3475038" y="994065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37715407-35D2-4DF3-A338-C39A1BC906F0}"/>
            </a:ext>
          </a:extLst>
        </xdr:cNvPr>
        <xdr:cNvSpPr/>
      </xdr:nvSpPr>
      <xdr:spPr>
        <a:xfrm>
          <a:off x="2643188" y="997494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52070</xdr:rowOff>
    </xdr:from>
    <xdr:to>
      <xdr:col>10</xdr:col>
      <xdr:colOff>165100</xdr:colOff>
      <xdr:row>61</xdr:row>
      <xdr:rowOff>153670</xdr:rowOff>
    </xdr:to>
    <xdr:sp macro="" textlink="">
      <xdr:nvSpPr>
        <xdr:cNvPr id="83" name="フローチャート: 判断 82">
          <a:extLst>
            <a:ext uri="{FF2B5EF4-FFF2-40B4-BE49-F238E27FC236}">
              <a16:creationId xmlns:a16="http://schemas.microsoft.com/office/drawing/2014/main" id="{0FD5891C-67A2-4B90-B959-89A46DB8CD8B}"/>
            </a:ext>
          </a:extLst>
        </xdr:cNvPr>
        <xdr:cNvSpPr/>
      </xdr:nvSpPr>
      <xdr:spPr>
        <a:xfrm>
          <a:off x="1825625"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125549</xdr:rowOff>
    </xdr:from>
    <xdr:to>
      <xdr:col>6</xdr:col>
      <xdr:colOff>38100</xdr:colOff>
      <xdr:row>62</xdr:row>
      <xdr:rowOff>55699</xdr:rowOff>
    </xdr:to>
    <xdr:sp macro="" textlink="">
      <xdr:nvSpPr>
        <xdr:cNvPr id="84" name="フローチャート: 判断 83">
          <a:extLst>
            <a:ext uri="{FF2B5EF4-FFF2-40B4-BE49-F238E27FC236}">
              <a16:creationId xmlns:a16="http://schemas.microsoft.com/office/drawing/2014/main" id="{51045A18-2826-4B17-A038-D670C1E25F0E}"/>
            </a:ext>
          </a:extLst>
        </xdr:cNvPr>
        <xdr:cNvSpPr/>
      </xdr:nvSpPr>
      <xdr:spPr>
        <a:xfrm>
          <a:off x="1008063" y="1001249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699AF95-567F-413F-AB69-90DE59877EF2}"/>
            </a:ext>
          </a:extLst>
        </xdr:cNvPr>
        <xdr:cNvSpPr txBox="1"/>
      </xdr:nvSpPr>
      <xdr:spPr>
        <a:xfrm>
          <a:off x="411638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AE66A46-1D6D-4294-98B0-F681A0DBD96F}"/>
            </a:ext>
          </a:extLst>
        </xdr:cNvPr>
        <xdr:cNvSpPr txBox="1"/>
      </xdr:nvSpPr>
      <xdr:spPr>
        <a:xfrm>
          <a:off x="3349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796D1E4-AC80-478D-9DAC-A933858A9972}"/>
            </a:ext>
          </a:extLst>
        </xdr:cNvPr>
        <xdr:cNvSpPr txBox="1"/>
      </xdr:nvSpPr>
      <xdr:spPr>
        <a:xfrm>
          <a:off x="25177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6CCD528-03C7-4069-98D6-8D1D426559DF}"/>
            </a:ext>
          </a:extLst>
        </xdr:cNvPr>
        <xdr:cNvSpPr txBox="1"/>
      </xdr:nvSpPr>
      <xdr:spPr>
        <a:xfrm>
          <a:off x="17002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BF1A1E7-54C0-4F44-9267-17EDB4E0202B}"/>
            </a:ext>
          </a:extLst>
        </xdr:cNvPr>
        <xdr:cNvSpPr txBox="1"/>
      </xdr:nvSpPr>
      <xdr:spPr>
        <a:xfrm>
          <a:off x="882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a:extLst>
            <a:ext uri="{FF2B5EF4-FFF2-40B4-BE49-F238E27FC236}">
              <a16:creationId xmlns:a16="http://schemas.microsoft.com/office/drawing/2014/main" id="{24F5BB96-577E-415F-A618-9306C9B31D5A}"/>
            </a:ext>
          </a:extLst>
        </xdr:cNvPr>
        <xdr:cNvSpPr/>
      </xdr:nvSpPr>
      <xdr:spPr>
        <a:xfrm>
          <a:off x="4241800" y="1045255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a:extLst>
            <a:ext uri="{FF2B5EF4-FFF2-40B4-BE49-F238E27FC236}">
              <a16:creationId xmlns:a16="http://schemas.microsoft.com/office/drawing/2014/main" id="{515C851F-0100-411F-8B4A-8F1C7102063B}"/>
            </a:ext>
          </a:extLst>
        </xdr:cNvPr>
        <xdr:cNvSpPr txBox="1"/>
      </xdr:nvSpPr>
      <xdr:spPr>
        <a:xfrm>
          <a:off x="4330700" y="1037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a:extLst>
            <a:ext uri="{FF2B5EF4-FFF2-40B4-BE49-F238E27FC236}">
              <a16:creationId xmlns:a16="http://schemas.microsoft.com/office/drawing/2014/main" id="{FD44FA51-40F4-47E9-B923-C6D29EA50BD8}"/>
            </a:ext>
          </a:extLst>
        </xdr:cNvPr>
        <xdr:cNvSpPr/>
      </xdr:nvSpPr>
      <xdr:spPr>
        <a:xfrm>
          <a:off x="3475038" y="1045255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a:extLst>
            <a:ext uri="{FF2B5EF4-FFF2-40B4-BE49-F238E27FC236}">
              <a16:creationId xmlns:a16="http://schemas.microsoft.com/office/drawing/2014/main" id="{20D43D90-1B49-43AA-816B-3821367B35E7}"/>
            </a:ext>
          </a:extLst>
        </xdr:cNvPr>
        <xdr:cNvCxnSpPr/>
      </xdr:nvCxnSpPr>
      <xdr:spPr>
        <a:xfrm>
          <a:off x="3525838" y="10503353"/>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a:extLst>
            <a:ext uri="{FF2B5EF4-FFF2-40B4-BE49-F238E27FC236}">
              <a16:creationId xmlns:a16="http://schemas.microsoft.com/office/drawing/2014/main" id="{43835382-7D47-4C35-B396-112A6F5E10CF}"/>
            </a:ext>
          </a:extLst>
        </xdr:cNvPr>
        <xdr:cNvSpPr/>
      </xdr:nvSpPr>
      <xdr:spPr>
        <a:xfrm>
          <a:off x="2643188" y="1045255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a:extLst>
            <a:ext uri="{FF2B5EF4-FFF2-40B4-BE49-F238E27FC236}">
              <a16:creationId xmlns:a16="http://schemas.microsoft.com/office/drawing/2014/main" id="{225EDAA0-61E2-4206-BA43-3FC15FFAC908}"/>
            </a:ext>
          </a:extLst>
        </xdr:cNvPr>
        <xdr:cNvCxnSpPr/>
      </xdr:nvCxnSpPr>
      <xdr:spPr>
        <a:xfrm>
          <a:off x="2693988" y="10503353"/>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C345C3AF-62DF-43B0-8BDD-E56531BE3CD4}"/>
            </a:ext>
          </a:extLst>
        </xdr:cNvPr>
        <xdr:cNvSpPr/>
      </xdr:nvSpPr>
      <xdr:spPr>
        <a:xfrm>
          <a:off x="1825625" y="1045255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EAD93E23-EDC7-4A49-AD37-89A2140531A5}"/>
            </a:ext>
          </a:extLst>
        </xdr:cNvPr>
        <xdr:cNvCxnSpPr/>
      </xdr:nvCxnSpPr>
      <xdr:spPr>
        <a:xfrm>
          <a:off x="1876425" y="10503353"/>
          <a:ext cx="8175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07056241-B82B-4563-BE88-A37ADE49C7FC}"/>
            </a:ext>
          </a:extLst>
        </xdr:cNvPr>
        <xdr:cNvSpPr/>
      </xdr:nvSpPr>
      <xdr:spPr>
        <a:xfrm>
          <a:off x="1008063" y="1045255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046F1372-537C-4984-B802-5320A9A43859}"/>
            </a:ext>
          </a:extLst>
        </xdr:cNvPr>
        <xdr:cNvCxnSpPr/>
      </xdr:nvCxnSpPr>
      <xdr:spPr>
        <a:xfrm>
          <a:off x="1058863" y="10503353"/>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a:extLst>
            <a:ext uri="{FF2B5EF4-FFF2-40B4-BE49-F238E27FC236}">
              <a16:creationId xmlns:a16="http://schemas.microsoft.com/office/drawing/2014/main" id="{FCDB2C79-E135-429E-AE6D-BA3EAD95D837}"/>
            </a:ext>
          </a:extLst>
        </xdr:cNvPr>
        <xdr:cNvSpPr txBox="1"/>
      </xdr:nvSpPr>
      <xdr:spPr>
        <a:xfrm>
          <a:off x="3324869" y="97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091FB0AA-85EF-4359-9F0A-E19C438F0434}"/>
            </a:ext>
          </a:extLst>
        </xdr:cNvPr>
        <xdr:cNvSpPr txBox="1"/>
      </xdr:nvSpPr>
      <xdr:spPr>
        <a:xfrm>
          <a:off x="2505719" y="97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170197</xdr:rowOff>
    </xdr:from>
    <xdr:ext cx="405111" cy="259045"/>
    <xdr:sp macro="" textlink="">
      <xdr:nvSpPr>
        <xdr:cNvPr id="102" name="n_3aveValue【体育館・プール】&#10;有形固定資産減価償却率">
          <a:extLst>
            <a:ext uri="{FF2B5EF4-FFF2-40B4-BE49-F238E27FC236}">
              <a16:creationId xmlns:a16="http://schemas.microsoft.com/office/drawing/2014/main" id="{B8827B0C-BF10-4C3B-99C0-38FA0B5F3435}"/>
            </a:ext>
          </a:extLst>
        </xdr:cNvPr>
        <xdr:cNvSpPr txBox="1"/>
      </xdr:nvSpPr>
      <xdr:spPr>
        <a:xfrm>
          <a:off x="1688157"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72226</xdr:rowOff>
    </xdr:from>
    <xdr:ext cx="405111" cy="259045"/>
    <xdr:sp macro="" textlink="">
      <xdr:nvSpPr>
        <xdr:cNvPr id="103" name="n_4aveValue【体育館・プール】&#10;有形固定資産減価償却率">
          <a:extLst>
            <a:ext uri="{FF2B5EF4-FFF2-40B4-BE49-F238E27FC236}">
              <a16:creationId xmlns:a16="http://schemas.microsoft.com/office/drawing/2014/main" id="{15629EBA-B52B-4940-88DA-12433F283522}"/>
            </a:ext>
          </a:extLst>
        </xdr:cNvPr>
        <xdr:cNvSpPr txBox="1"/>
      </xdr:nvSpPr>
      <xdr:spPr>
        <a:xfrm>
          <a:off x="870594" y="979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a:extLst>
            <a:ext uri="{FF2B5EF4-FFF2-40B4-BE49-F238E27FC236}">
              <a16:creationId xmlns:a16="http://schemas.microsoft.com/office/drawing/2014/main" id="{C2A2C4BD-3909-40C2-B42C-4F6744EF2B93}"/>
            </a:ext>
          </a:extLst>
        </xdr:cNvPr>
        <xdr:cNvSpPr txBox="1"/>
      </xdr:nvSpPr>
      <xdr:spPr>
        <a:xfrm>
          <a:off x="3292552" y="10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a:extLst>
            <a:ext uri="{FF2B5EF4-FFF2-40B4-BE49-F238E27FC236}">
              <a16:creationId xmlns:a16="http://schemas.microsoft.com/office/drawing/2014/main" id="{1A29C491-74F2-491D-9564-07D076AF789D}"/>
            </a:ext>
          </a:extLst>
        </xdr:cNvPr>
        <xdr:cNvSpPr txBox="1"/>
      </xdr:nvSpPr>
      <xdr:spPr>
        <a:xfrm>
          <a:off x="2473402" y="10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6B10A8E4-2E49-4E9A-BF8B-7B8ACF96B569}"/>
            </a:ext>
          </a:extLst>
        </xdr:cNvPr>
        <xdr:cNvSpPr txBox="1"/>
      </xdr:nvSpPr>
      <xdr:spPr>
        <a:xfrm>
          <a:off x="1655840" y="10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B9C2812B-81C1-4290-A050-336F1C7AC555}"/>
            </a:ext>
          </a:extLst>
        </xdr:cNvPr>
        <xdr:cNvSpPr txBox="1"/>
      </xdr:nvSpPr>
      <xdr:spPr>
        <a:xfrm>
          <a:off x="838277" y="1053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D9367B6C-6060-459F-B68D-BEBC4F9132B5}"/>
            </a:ext>
          </a:extLst>
        </xdr:cNvPr>
        <xdr:cNvSpPr/>
      </xdr:nvSpPr>
      <xdr:spPr>
        <a:xfrm>
          <a:off x="6118225" y="757237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F3C6F44F-E049-4DFA-978E-48B5C279C450}"/>
            </a:ext>
          </a:extLst>
        </xdr:cNvPr>
        <xdr:cNvSpPr/>
      </xdr:nvSpPr>
      <xdr:spPr>
        <a:xfrm>
          <a:off x="623093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234AEB32-DD8D-4B4C-88BB-DFED0D79DF67}"/>
            </a:ext>
          </a:extLst>
        </xdr:cNvPr>
        <xdr:cNvSpPr/>
      </xdr:nvSpPr>
      <xdr:spPr>
        <a:xfrm>
          <a:off x="623093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2BE801F-7E57-43F0-B64B-2702D804E133}"/>
            </a:ext>
          </a:extLst>
        </xdr:cNvPr>
        <xdr:cNvSpPr/>
      </xdr:nvSpPr>
      <xdr:spPr>
        <a:xfrm>
          <a:off x="71755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F8EC598-EDE7-48A5-9C81-B2A07BDB57DC}"/>
            </a:ext>
          </a:extLst>
        </xdr:cNvPr>
        <xdr:cNvSpPr/>
      </xdr:nvSpPr>
      <xdr:spPr>
        <a:xfrm>
          <a:off x="71755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4DBBE11-5293-4FC1-876D-DDCA5C5E010B}"/>
            </a:ext>
          </a:extLst>
        </xdr:cNvPr>
        <xdr:cNvSpPr/>
      </xdr:nvSpPr>
      <xdr:spPr>
        <a:xfrm>
          <a:off x="82327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0435210-5460-4C98-968D-25A25735C85E}"/>
            </a:ext>
          </a:extLst>
        </xdr:cNvPr>
        <xdr:cNvSpPr/>
      </xdr:nvSpPr>
      <xdr:spPr>
        <a:xfrm>
          <a:off x="82327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B5B81AD3-AE98-4854-A638-3FEA1081543C}"/>
            </a:ext>
          </a:extLst>
        </xdr:cNvPr>
        <xdr:cNvSpPr/>
      </xdr:nvSpPr>
      <xdr:spPr>
        <a:xfrm>
          <a:off x="6118225" y="864870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B232E19E-2B9C-413B-95EE-662D31649B0A}"/>
            </a:ext>
          </a:extLst>
        </xdr:cNvPr>
        <xdr:cNvSpPr txBox="1"/>
      </xdr:nvSpPr>
      <xdr:spPr>
        <a:xfrm>
          <a:off x="60801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795AD47-7BC3-4214-99A5-0B1AC9E559D6}"/>
            </a:ext>
          </a:extLst>
        </xdr:cNvPr>
        <xdr:cNvCxnSpPr/>
      </xdr:nvCxnSpPr>
      <xdr:spPr>
        <a:xfrm>
          <a:off x="6118225" y="10810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D76C3BD5-91DB-4F98-B398-A8823B92B076}"/>
            </a:ext>
          </a:extLst>
        </xdr:cNvPr>
        <xdr:cNvCxnSpPr/>
      </xdr:nvCxnSpPr>
      <xdr:spPr>
        <a:xfrm>
          <a:off x="6118225" y="10267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6C82FC88-9C3B-449F-A40D-EE6A85A9BCB8}"/>
            </a:ext>
          </a:extLst>
        </xdr:cNvPr>
        <xdr:cNvSpPr txBox="1"/>
      </xdr:nvSpPr>
      <xdr:spPr>
        <a:xfrm>
          <a:off x="5679621" y="1013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256D8B41-A5BE-4D7B-8176-3D6057DFAF75}"/>
            </a:ext>
          </a:extLst>
        </xdr:cNvPr>
        <xdr:cNvCxnSpPr/>
      </xdr:nvCxnSpPr>
      <xdr:spPr>
        <a:xfrm>
          <a:off x="6118225" y="97250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A7B5AFDB-AC3E-45C1-87B0-EC12B5CA0920}"/>
            </a:ext>
          </a:extLst>
        </xdr:cNvPr>
        <xdr:cNvSpPr txBox="1"/>
      </xdr:nvSpPr>
      <xdr:spPr>
        <a:xfrm>
          <a:off x="56796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87DE5D2A-243F-4583-BD27-4524F8A312DF}"/>
            </a:ext>
          </a:extLst>
        </xdr:cNvPr>
        <xdr:cNvCxnSpPr/>
      </xdr:nvCxnSpPr>
      <xdr:spPr>
        <a:xfrm>
          <a:off x="6118225" y="9191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BDD62AC1-8835-4777-AD96-F99E05D78494}"/>
            </a:ext>
          </a:extLst>
        </xdr:cNvPr>
        <xdr:cNvSpPr txBox="1"/>
      </xdr:nvSpPr>
      <xdr:spPr>
        <a:xfrm>
          <a:off x="5679621" y="905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9F728B9-CBAE-43A8-94D9-C78ECCE70487}"/>
            </a:ext>
          </a:extLst>
        </xdr:cNvPr>
        <xdr:cNvCxnSpPr/>
      </xdr:nvCxnSpPr>
      <xdr:spPr>
        <a:xfrm>
          <a:off x="6118225" y="86487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CB9E0377-C30D-4FA6-AACF-758EE9870D80}"/>
            </a:ext>
          </a:extLst>
        </xdr:cNvPr>
        <xdr:cNvSpPr txBox="1"/>
      </xdr:nvSpPr>
      <xdr:spPr>
        <a:xfrm>
          <a:off x="56796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3B96132C-C7E8-46D6-8374-A24A4635C7FA}"/>
            </a:ext>
          </a:extLst>
        </xdr:cNvPr>
        <xdr:cNvSpPr/>
      </xdr:nvSpPr>
      <xdr:spPr>
        <a:xfrm>
          <a:off x="6118225" y="864870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5FBF1089-A5D5-4673-8406-9124F2F7EBAC}"/>
            </a:ext>
          </a:extLst>
        </xdr:cNvPr>
        <xdr:cNvCxnSpPr/>
      </xdr:nvCxnSpPr>
      <xdr:spPr>
        <a:xfrm flipV="1">
          <a:off x="9691053" y="9070277"/>
          <a:ext cx="0" cy="11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FB355EF9-831C-4624-8389-769F9D5BED13}"/>
            </a:ext>
          </a:extLst>
        </xdr:cNvPr>
        <xdr:cNvSpPr txBox="1"/>
      </xdr:nvSpPr>
      <xdr:spPr>
        <a:xfrm>
          <a:off x="9729788" y="1023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E46353D0-CACF-431A-99DE-F7E5EACB20D1}"/>
            </a:ext>
          </a:extLst>
        </xdr:cNvPr>
        <xdr:cNvCxnSpPr/>
      </xdr:nvCxnSpPr>
      <xdr:spPr>
        <a:xfrm>
          <a:off x="9617075" y="1022965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B01175C8-3D26-46AE-917E-E2659FA3F385}"/>
            </a:ext>
          </a:extLst>
        </xdr:cNvPr>
        <xdr:cNvSpPr txBox="1"/>
      </xdr:nvSpPr>
      <xdr:spPr>
        <a:xfrm>
          <a:off x="9729788" y="885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56709CC2-658D-433B-BB9B-93FBE55D3AA5}"/>
            </a:ext>
          </a:extLst>
        </xdr:cNvPr>
        <xdr:cNvCxnSpPr/>
      </xdr:nvCxnSpPr>
      <xdr:spPr>
        <a:xfrm>
          <a:off x="9617075" y="907027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a:extLst>
            <a:ext uri="{FF2B5EF4-FFF2-40B4-BE49-F238E27FC236}">
              <a16:creationId xmlns:a16="http://schemas.microsoft.com/office/drawing/2014/main" id="{C436D30E-32FE-4DD2-9246-F6E7EA64CB5A}"/>
            </a:ext>
          </a:extLst>
        </xdr:cNvPr>
        <xdr:cNvSpPr txBox="1"/>
      </xdr:nvSpPr>
      <xdr:spPr>
        <a:xfrm>
          <a:off x="9729788" y="9691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DC5749EE-3B92-4048-AB69-BAE74048FEB1}"/>
            </a:ext>
          </a:extLst>
        </xdr:cNvPr>
        <xdr:cNvSpPr/>
      </xdr:nvSpPr>
      <xdr:spPr>
        <a:xfrm>
          <a:off x="9655175" y="983081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095A5E1A-694F-45ED-B45C-83589613491D}"/>
            </a:ext>
          </a:extLst>
        </xdr:cNvPr>
        <xdr:cNvSpPr/>
      </xdr:nvSpPr>
      <xdr:spPr>
        <a:xfrm>
          <a:off x="8874125" y="98251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135" name="フローチャート: 判断 134">
          <a:extLst>
            <a:ext uri="{FF2B5EF4-FFF2-40B4-BE49-F238E27FC236}">
              <a16:creationId xmlns:a16="http://schemas.microsoft.com/office/drawing/2014/main" id="{00E2731C-5858-4CFF-B879-E57183C1E565}"/>
            </a:ext>
          </a:extLst>
        </xdr:cNvPr>
        <xdr:cNvSpPr/>
      </xdr:nvSpPr>
      <xdr:spPr>
        <a:xfrm>
          <a:off x="8056563" y="990358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136" name="フローチャート: 判断 135">
          <a:extLst>
            <a:ext uri="{FF2B5EF4-FFF2-40B4-BE49-F238E27FC236}">
              <a16:creationId xmlns:a16="http://schemas.microsoft.com/office/drawing/2014/main" id="{99B892FD-719A-4A55-8287-9ECD2E8A6B6B}"/>
            </a:ext>
          </a:extLst>
        </xdr:cNvPr>
        <xdr:cNvSpPr/>
      </xdr:nvSpPr>
      <xdr:spPr>
        <a:xfrm>
          <a:off x="7224713" y="993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137" name="フローチャート: 判断 136">
          <a:extLst>
            <a:ext uri="{FF2B5EF4-FFF2-40B4-BE49-F238E27FC236}">
              <a16:creationId xmlns:a16="http://schemas.microsoft.com/office/drawing/2014/main" id="{35DD2C52-B054-460B-9EE1-43BD046EC1B7}"/>
            </a:ext>
          </a:extLst>
        </xdr:cNvPr>
        <xdr:cNvSpPr/>
      </xdr:nvSpPr>
      <xdr:spPr>
        <a:xfrm>
          <a:off x="6407150" y="996359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499DEF54-E3DA-4DFB-8993-F3827B83A535}"/>
            </a:ext>
          </a:extLst>
        </xdr:cNvPr>
        <xdr:cNvSpPr txBox="1"/>
      </xdr:nvSpPr>
      <xdr:spPr>
        <a:xfrm>
          <a:off x="95154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5DAD703-542E-4546-9DAE-82A75CCE8B0F}"/>
            </a:ext>
          </a:extLst>
        </xdr:cNvPr>
        <xdr:cNvSpPr txBox="1"/>
      </xdr:nvSpPr>
      <xdr:spPr>
        <a:xfrm>
          <a:off x="874871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0A04740-B7C8-41DC-81D0-6E99CCB784F7}"/>
            </a:ext>
          </a:extLst>
        </xdr:cNvPr>
        <xdr:cNvSpPr txBox="1"/>
      </xdr:nvSpPr>
      <xdr:spPr>
        <a:xfrm>
          <a:off x="79311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19C42467-E4CA-4E3D-80FF-5FD5FE29C4E2}"/>
            </a:ext>
          </a:extLst>
        </xdr:cNvPr>
        <xdr:cNvSpPr txBox="1"/>
      </xdr:nvSpPr>
      <xdr:spPr>
        <a:xfrm>
          <a:off x="7099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FB558F9-7615-4B55-A1FF-1E492529A69F}"/>
            </a:ext>
          </a:extLst>
        </xdr:cNvPr>
        <xdr:cNvSpPr txBox="1"/>
      </xdr:nvSpPr>
      <xdr:spPr>
        <a:xfrm>
          <a:off x="62817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xdr:rowOff>
    </xdr:from>
    <xdr:to>
      <xdr:col>55</xdr:col>
      <xdr:colOff>50800</xdr:colOff>
      <xdr:row>62</xdr:row>
      <xdr:rowOff>114808</xdr:rowOff>
    </xdr:to>
    <xdr:sp macro="" textlink="">
      <xdr:nvSpPr>
        <xdr:cNvPr id="143" name="楕円 142">
          <a:extLst>
            <a:ext uri="{FF2B5EF4-FFF2-40B4-BE49-F238E27FC236}">
              <a16:creationId xmlns:a16="http://schemas.microsoft.com/office/drawing/2014/main" id="{633B60BC-CACD-480D-AC1B-1E68E7FA2E5D}"/>
            </a:ext>
          </a:extLst>
        </xdr:cNvPr>
        <xdr:cNvSpPr/>
      </xdr:nvSpPr>
      <xdr:spPr>
        <a:xfrm>
          <a:off x="9655175" y="10062083"/>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99585</xdr:rowOff>
    </xdr:from>
    <xdr:ext cx="469744" cy="259045"/>
    <xdr:sp macro="" textlink="">
      <xdr:nvSpPr>
        <xdr:cNvPr id="144" name="【体育館・プール】&#10;一人当たり面積該当値テキスト">
          <a:extLst>
            <a:ext uri="{FF2B5EF4-FFF2-40B4-BE49-F238E27FC236}">
              <a16:creationId xmlns:a16="http://schemas.microsoft.com/office/drawing/2014/main" id="{489E70F4-3ABD-4B6E-9DCE-931A611764F0}"/>
            </a:ext>
          </a:extLst>
        </xdr:cNvPr>
        <xdr:cNvSpPr txBox="1"/>
      </xdr:nvSpPr>
      <xdr:spPr>
        <a:xfrm>
          <a:off x="9729788" y="998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xdr:rowOff>
    </xdr:from>
    <xdr:to>
      <xdr:col>50</xdr:col>
      <xdr:colOff>165100</xdr:colOff>
      <xdr:row>62</xdr:row>
      <xdr:rowOff>118237</xdr:rowOff>
    </xdr:to>
    <xdr:sp macro="" textlink="">
      <xdr:nvSpPr>
        <xdr:cNvPr id="145" name="楕円 144">
          <a:extLst>
            <a:ext uri="{FF2B5EF4-FFF2-40B4-BE49-F238E27FC236}">
              <a16:creationId xmlns:a16="http://schemas.microsoft.com/office/drawing/2014/main" id="{687A22DB-EDD4-41A8-ADBC-4D62BC72FA1F}"/>
            </a:ext>
          </a:extLst>
        </xdr:cNvPr>
        <xdr:cNvSpPr/>
      </xdr:nvSpPr>
      <xdr:spPr>
        <a:xfrm>
          <a:off x="8874125" y="100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64008</xdr:rowOff>
    </xdr:from>
    <xdr:to>
      <xdr:col>55</xdr:col>
      <xdr:colOff>0</xdr:colOff>
      <xdr:row>62</xdr:row>
      <xdr:rowOff>67437</xdr:rowOff>
    </xdr:to>
    <xdr:cxnSp macro="">
      <xdr:nvCxnSpPr>
        <xdr:cNvPr id="146" name="直線コネクタ 145">
          <a:extLst>
            <a:ext uri="{FF2B5EF4-FFF2-40B4-BE49-F238E27FC236}">
              <a16:creationId xmlns:a16="http://schemas.microsoft.com/office/drawing/2014/main" id="{C6EDF7B0-B33F-497B-9E83-1F2B291FC516}"/>
            </a:ext>
          </a:extLst>
        </xdr:cNvPr>
        <xdr:cNvCxnSpPr/>
      </xdr:nvCxnSpPr>
      <xdr:spPr>
        <a:xfrm flipV="1">
          <a:off x="8924925" y="10112883"/>
          <a:ext cx="766763"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20066</xdr:rowOff>
    </xdr:from>
    <xdr:to>
      <xdr:col>46</xdr:col>
      <xdr:colOff>38100</xdr:colOff>
      <xdr:row>62</xdr:row>
      <xdr:rowOff>121666</xdr:rowOff>
    </xdr:to>
    <xdr:sp macro="" textlink="">
      <xdr:nvSpPr>
        <xdr:cNvPr id="147" name="楕円 146">
          <a:extLst>
            <a:ext uri="{FF2B5EF4-FFF2-40B4-BE49-F238E27FC236}">
              <a16:creationId xmlns:a16="http://schemas.microsoft.com/office/drawing/2014/main" id="{DE2892CA-F087-4999-B47F-AF4028DAE0B8}"/>
            </a:ext>
          </a:extLst>
        </xdr:cNvPr>
        <xdr:cNvSpPr/>
      </xdr:nvSpPr>
      <xdr:spPr>
        <a:xfrm>
          <a:off x="8056563" y="1006894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67437</xdr:rowOff>
    </xdr:from>
    <xdr:to>
      <xdr:col>50</xdr:col>
      <xdr:colOff>114300</xdr:colOff>
      <xdr:row>62</xdr:row>
      <xdr:rowOff>70866</xdr:rowOff>
    </xdr:to>
    <xdr:cxnSp macro="">
      <xdr:nvCxnSpPr>
        <xdr:cNvPr id="148" name="直線コネクタ 147">
          <a:extLst>
            <a:ext uri="{FF2B5EF4-FFF2-40B4-BE49-F238E27FC236}">
              <a16:creationId xmlns:a16="http://schemas.microsoft.com/office/drawing/2014/main" id="{3AC14DBA-101D-4CC3-BFC4-4574BFB09476}"/>
            </a:ext>
          </a:extLst>
        </xdr:cNvPr>
        <xdr:cNvCxnSpPr/>
      </xdr:nvCxnSpPr>
      <xdr:spPr>
        <a:xfrm flipV="1">
          <a:off x="8107363" y="10116312"/>
          <a:ext cx="817562"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24067</xdr:rowOff>
    </xdr:from>
    <xdr:to>
      <xdr:col>41</xdr:col>
      <xdr:colOff>101600</xdr:colOff>
      <xdr:row>62</xdr:row>
      <xdr:rowOff>125667</xdr:rowOff>
    </xdr:to>
    <xdr:sp macro="" textlink="">
      <xdr:nvSpPr>
        <xdr:cNvPr id="149" name="楕円 148">
          <a:extLst>
            <a:ext uri="{FF2B5EF4-FFF2-40B4-BE49-F238E27FC236}">
              <a16:creationId xmlns:a16="http://schemas.microsoft.com/office/drawing/2014/main" id="{EDFA6F61-F124-4417-9944-6A1540557550}"/>
            </a:ext>
          </a:extLst>
        </xdr:cNvPr>
        <xdr:cNvSpPr/>
      </xdr:nvSpPr>
      <xdr:spPr>
        <a:xfrm>
          <a:off x="7224713" y="100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70866</xdr:rowOff>
    </xdr:from>
    <xdr:to>
      <xdr:col>45</xdr:col>
      <xdr:colOff>177800</xdr:colOff>
      <xdr:row>62</xdr:row>
      <xdr:rowOff>74867</xdr:rowOff>
    </xdr:to>
    <xdr:cxnSp macro="">
      <xdr:nvCxnSpPr>
        <xdr:cNvPr id="150" name="直線コネクタ 149">
          <a:extLst>
            <a:ext uri="{FF2B5EF4-FFF2-40B4-BE49-F238E27FC236}">
              <a16:creationId xmlns:a16="http://schemas.microsoft.com/office/drawing/2014/main" id="{8A3F28FD-53B1-43B6-B8D0-37F396D1FA8B}"/>
            </a:ext>
          </a:extLst>
        </xdr:cNvPr>
        <xdr:cNvCxnSpPr/>
      </xdr:nvCxnSpPr>
      <xdr:spPr>
        <a:xfrm flipV="1">
          <a:off x="7275513" y="10119741"/>
          <a:ext cx="83185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26924</xdr:rowOff>
    </xdr:from>
    <xdr:to>
      <xdr:col>36</xdr:col>
      <xdr:colOff>165100</xdr:colOff>
      <xdr:row>62</xdr:row>
      <xdr:rowOff>128524</xdr:rowOff>
    </xdr:to>
    <xdr:sp macro="" textlink="">
      <xdr:nvSpPr>
        <xdr:cNvPr id="151" name="楕円 150">
          <a:extLst>
            <a:ext uri="{FF2B5EF4-FFF2-40B4-BE49-F238E27FC236}">
              <a16:creationId xmlns:a16="http://schemas.microsoft.com/office/drawing/2014/main" id="{54636BAA-C854-4E4C-8E56-79E421E0F7E1}"/>
            </a:ext>
          </a:extLst>
        </xdr:cNvPr>
        <xdr:cNvSpPr/>
      </xdr:nvSpPr>
      <xdr:spPr>
        <a:xfrm>
          <a:off x="6407150" y="100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74867</xdr:rowOff>
    </xdr:from>
    <xdr:to>
      <xdr:col>41</xdr:col>
      <xdr:colOff>50800</xdr:colOff>
      <xdr:row>62</xdr:row>
      <xdr:rowOff>77724</xdr:rowOff>
    </xdr:to>
    <xdr:cxnSp macro="">
      <xdr:nvCxnSpPr>
        <xdr:cNvPr id="152" name="直線コネクタ 151">
          <a:extLst>
            <a:ext uri="{FF2B5EF4-FFF2-40B4-BE49-F238E27FC236}">
              <a16:creationId xmlns:a16="http://schemas.microsoft.com/office/drawing/2014/main" id="{32C4C6DD-9BE0-4FA2-AD6A-F844D1FE43F4}"/>
            </a:ext>
          </a:extLst>
        </xdr:cNvPr>
        <xdr:cNvCxnSpPr/>
      </xdr:nvCxnSpPr>
      <xdr:spPr>
        <a:xfrm flipV="1">
          <a:off x="6457950" y="10123742"/>
          <a:ext cx="817563"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a:extLst>
            <a:ext uri="{FF2B5EF4-FFF2-40B4-BE49-F238E27FC236}">
              <a16:creationId xmlns:a16="http://schemas.microsoft.com/office/drawing/2014/main" id="{6333CCB2-B6AC-464C-8704-10CD1B073210}"/>
            </a:ext>
          </a:extLst>
        </xdr:cNvPr>
        <xdr:cNvSpPr txBox="1"/>
      </xdr:nvSpPr>
      <xdr:spPr>
        <a:xfrm>
          <a:off x="8691640" y="960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134764</xdr:rowOff>
    </xdr:from>
    <xdr:ext cx="469744" cy="259045"/>
    <xdr:sp macro="" textlink="">
      <xdr:nvSpPr>
        <xdr:cNvPr id="154" name="n_2aveValue【体育館・プール】&#10;一人当たり面積">
          <a:extLst>
            <a:ext uri="{FF2B5EF4-FFF2-40B4-BE49-F238E27FC236}">
              <a16:creationId xmlns:a16="http://schemas.microsoft.com/office/drawing/2014/main" id="{54174866-53FD-4567-8E00-54C0C3EE4111}"/>
            </a:ext>
          </a:extLst>
        </xdr:cNvPr>
        <xdr:cNvSpPr txBox="1"/>
      </xdr:nvSpPr>
      <xdr:spPr>
        <a:xfrm>
          <a:off x="7886777" y="9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170769</xdr:rowOff>
    </xdr:from>
    <xdr:ext cx="469744" cy="259045"/>
    <xdr:sp macro="" textlink="">
      <xdr:nvSpPr>
        <xdr:cNvPr id="155" name="n_3aveValue【体育館・プール】&#10;一人当たり面積">
          <a:extLst>
            <a:ext uri="{FF2B5EF4-FFF2-40B4-BE49-F238E27FC236}">
              <a16:creationId xmlns:a16="http://schemas.microsoft.com/office/drawing/2014/main" id="{E46AB9CC-3EB5-4DFA-8FB5-C5C2AB6BE3D3}"/>
            </a:ext>
          </a:extLst>
        </xdr:cNvPr>
        <xdr:cNvSpPr txBox="1"/>
      </xdr:nvSpPr>
      <xdr:spPr>
        <a:xfrm>
          <a:off x="7054927" y="972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23321</xdr:rowOff>
    </xdr:from>
    <xdr:ext cx="469744" cy="259045"/>
    <xdr:sp macro="" textlink="">
      <xdr:nvSpPr>
        <xdr:cNvPr id="156" name="n_4aveValue【体育館・プール】&#10;一人当たり面積">
          <a:extLst>
            <a:ext uri="{FF2B5EF4-FFF2-40B4-BE49-F238E27FC236}">
              <a16:creationId xmlns:a16="http://schemas.microsoft.com/office/drawing/2014/main" id="{EB76945B-AE1F-4252-B289-76C6EDEE3F5B}"/>
            </a:ext>
          </a:extLst>
        </xdr:cNvPr>
        <xdr:cNvSpPr txBox="1"/>
      </xdr:nvSpPr>
      <xdr:spPr>
        <a:xfrm>
          <a:off x="6237365" y="974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109364</xdr:rowOff>
    </xdr:from>
    <xdr:ext cx="469744" cy="259045"/>
    <xdr:sp macro="" textlink="">
      <xdr:nvSpPr>
        <xdr:cNvPr id="157" name="n_1mainValue【体育館・プール】&#10;一人当たり面積">
          <a:extLst>
            <a:ext uri="{FF2B5EF4-FFF2-40B4-BE49-F238E27FC236}">
              <a16:creationId xmlns:a16="http://schemas.microsoft.com/office/drawing/2014/main" id="{34D55190-843F-4412-B40B-FEBACFE589A6}"/>
            </a:ext>
          </a:extLst>
        </xdr:cNvPr>
        <xdr:cNvSpPr txBox="1"/>
      </xdr:nvSpPr>
      <xdr:spPr>
        <a:xfrm>
          <a:off x="8691640" y="1015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112793</xdr:rowOff>
    </xdr:from>
    <xdr:ext cx="469744" cy="259045"/>
    <xdr:sp macro="" textlink="">
      <xdr:nvSpPr>
        <xdr:cNvPr id="158" name="n_2mainValue【体育館・プール】&#10;一人当たり面積">
          <a:extLst>
            <a:ext uri="{FF2B5EF4-FFF2-40B4-BE49-F238E27FC236}">
              <a16:creationId xmlns:a16="http://schemas.microsoft.com/office/drawing/2014/main" id="{CA26DB77-20E7-4773-B381-A104C5700E79}"/>
            </a:ext>
          </a:extLst>
        </xdr:cNvPr>
        <xdr:cNvSpPr txBox="1"/>
      </xdr:nvSpPr>
      <xdr:spPr>
        <a:xfrm>
          <a:off x="7886777" y="1016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116794</xdr:rowOff>
    </xdr:from>
    <xdr:ext cx="469744" cy="259045"/>
    <xdr:sp macro="" textlink="">
      <xdr:nvSpPr>
        <xdr:cNvPr id="159" name="n_3mainValue【体育館・プール】&#10;一人当たり面積">
          <a:extLst>
            <a:ext uri="{FF2B5EF4-FFF2-40B4-BE49-F238E27FC236}">
              <a16:creationId xmlns:a16="http://schemas.microsoft.com/office/drawing/2014/main" id="{71F1DAC0-88B2-47A1-8FE5-7B7E0E06F8E8}"/>
            </a:ext>
          </a:extLst>
        </xdr:cNvPr>
        <xdr:cNvSpPr txBox="1"/>
      </xdr:nvSpPr>
      <xdr:spPr>
        <a:xfrm>
          <a:off x="7054927" y="1016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119651</xdr:rowOff>
    </xdr:from>
    <xdr:ext cx="469744" cy="259045"/>
    <xdr:sp macro="" textlink="">
      <xdr:nvSpPr>
        <xdr:cNvPr id="160" name="n_4mainValue【体育館・プール】&#10;一人当たり面積">
          <a:extLst>
            <a:ext uri="{FF2B5EF4-FFF2-40B4-BE49-F238E27FC236}">
              <a16:creationId xmlns:a16="http://schemas.microsoft.com/office/drawing/2014/main" id="{5C1CAD16-69B3-40BF-B605-C19CA9A58C52}"/>
            </a:ext>
          </a:extLst>
        </xdr:cNvPr>
        <xdr:cNvSpPr txBox="1"/>
      </xdr:nvSpPr>
      <xdr:spPr>
        <a:xfrm>
          <a:off x="6237365" y="1016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DD313B43-0217-48F5-B5C2-A8E5200BDB66}"/>
            </a:ext>
          </a:extLst>
        </xdr:cNvPr>
        <xdr:cNvSpPr/>
      </xdr:nvSpPr>
      <xdr:spPr>
        <a:xfrm>
          <a:off x="70485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6CD5D762-A792-447D-A919-D22F58378A6A}"/>
            </a:ext>
          </a:extLst>
        </xdr:cNvPr>
        <xdr:cNvSpPr/>
      </xdr:nvSpPr>
      <xdr:spPr>
        <a:xfrm>
          <a:off x="8318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D7C8F0B0-8BB8-4EE0-A808-C10E8ADC8E07}"/>
            </a:ext>
          </a:extLst>
        </xdr:cNvPr>
        <xdr:cNvSpPr/>
      </xdr:nvSpPr>
      <xdr:spPr>
        <a:xfrm>
          <a:off x="8318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6336B411-CFDC-40A4-95B9-426C40FB2890}"/>
            </a:ext>
          </a:extLst>
        </xdr:cNvPr>
        <xdr:cNvSpPr/>
      </xdr:nvSpPr>
      <xdr:spPr>
        <a:xfrm>
          <a:off x="17621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A93EFEB8-BF7D-4F59-97EE-BEFBBF64864E}"/>
            </a:ext>
          </a:extLst>
        </xdr:cNvPr>
        <xdr:cNvSpPr/>
      </xdr:nvSpPr>
      <xdr:spPr>
        <a:xfrm>
          <a:off x="17621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C288CFCB-6A93-443D-B9DF-03EEE1AEF75C}"/>
            </a:ext>
          </a:extLst>
        </xdr:cNvPr>
        <xdr:cNvSpPr/>
      </xdr:nvSpPr>
      <xdr:spPr>
        <a:xfrm>
          <a:off x="2819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6C0B483F-498F-46DB-B403-C43BCEA4CA13}"/>
            </a:ext>
          </a:extLst>
        </xdr:cNvPr>
        <xdr:cNvSpPr/>
      </xdr:nvSpPr>
      <xdr:spPr>
        <a:xfrm>
          <a:off x="2819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D01E8B7D-3428-4A85-BEDD-E445F2F21AB2}"/>
            </a:ext>
          </a:extLst>
        </xdr:cNvPr>
        <xdr:cNvSpPr/>
      </xdr:nvSpPr>
      <xdr:spPr>
        <a:xfrm>
          <a:off x="70485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9559F64-C846-4F88-9DCF-6CA94BB65132}"/>
            </a:ext>
          </a:extLst>
        </xdr:cNvPr>
        <xdr:cNvSpPr txBox="1"/>
      </xdr:nvSpPr>
      <xdr:spPr>
        <a:xfrm>
          <a:off x="681038"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EDDB818-5433-4830-AEE9-8EAD045E761F}"/>
            </a:ext>
          </a:extLst>
        </xdr:cNvPr>
        <xdr:cNvCxnSpPr/>
      </xdr:nvCxnSpPr>
      <xdr:spPr>
        <a:xfrm>
          <a:off x="70485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314F2635-48C4-45B4-B534-55E141458AF2}"/>
            </a:ext>
          </a:extLst>
        </xdr:cNvPr>
        <xdr:cNvSpPr txBox="1"/>
      </xdr:nvSpPr>
      <xdr:spPr>
        <a:xfrm>
          <a:off x="280534"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1EEA0402-0D95-46A8-AE72-C830C0E9C807}"/>
            </a:ext>
          </a:extLst>
        </xdr:cNvPr>
        <xdr:cNvCxnSpPr/>
      </xdr:nvCxnSpPr>
      <xdr:spPr>
        <a:xfrm>
          <a:off x="704850" y="140493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3B614D7D-81B7-4649-9EBB-E8B940ABEE7D}"/>
            </a:ext>
          </a:extLst>
        </xdr:cNvPr>
        <xdr:cNvSpPr txBox="1"/>
      </xdr:nvSpPr>
      <xdr:spPr>
        <a:xfrm>
          <a:off x="280534"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B299A35F-E130-4EC0-8EA7-2778B5EADB10}"/>
            </a:ext>
          </a:extLst>
        </xdr:cNvPr>
        <xdr:cNvCxnSpPr/>
      </xdr:nvCxnSpPr>
      <xdr:spPr>
        <a:xfrm>
          <a:off x="704850" y="13687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A8E4AB93-CF7C-4061-8EE9-782489356361}"/>
            </a:ext>
          </a:extLst>
        </xdr:cNvPr>
        <xdr:cNvSpPr txBox="1"/>
      </xdr:nvSpPr>
      <xdr:spPr>
        <a:xfrm>
          <a:off x="344654"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CD085E08-6EAE-4055-B75A-20C53C317DCD}"/>
            </a:ext>
          </a:extLst>
        </xdr:cNvPr>
        <xdr:cNvCxnSpPr/>
      </xdr:nvCxnSpPr>
      <xdr:spPr>
        <a:xfrm>
          <a:off x="704850" y="1332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7602C5C6-29F5-401F-A71B-B9684640F8EF}"/>
            </a:ext>
          </a:extLst>
        </xdr:cNvPr>
        <xdr:cNvSpPr txBox="1"/>
      </xdr:nvSpPr>
      <xdr:spPr>
        <a:xfrm>
          <a:off x="344654"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A1E73078-3544-4492-AF9F-47571D00EF84}"/>
            </a:ext>
          </a:extLst>
        </xdr:cNvPr>
        <xdr:cNvCxnSpPr/>
      </xdr:nvCxnSpPr>
      <xdr:spPr>
        <a:xfrm>
          <a:off x="704850" y="12963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4350F1B-D3D5-4FA3-9458-6C8AE5F5AFEF}"/>
            </a:ext>
          </a:extLst>
        </xdr:cNvPr>
        <xdr:cNvSpPr txBox="1"/>
      </xdr:nvSpPr>
      <xdr:spPr>
        <a:xfrm>
          <a:off x="344654"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6D5EA623-13DE-4CDC-A0A1-00D3A41B145B}"/>
            </a:ext>
          </a:extLst>
        </xdr:cNvPr>
        <xdr:cNvCxnSpPr/>
      </xdr:nvCxnSpPr>
      <xdr:spPr>
        <a:xfrm>
          <a:off x="704850" y="12611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106C1FE-E476-427F-9DA6-40FFD22A4655}"/>
            </a:ext>
          </a:extLst>
        </xdr:cNvPr>
        <xdr:cNvSpPr txBox="1"/>
      </xdr:nvSpPr>
      <xdr:spPr>
        <a:xfrm>
          <a:off x="344654"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DBEF4E62-2ACA-4912-9BDF-DE4B178CBAB8}"/>
            </a:ext>
          </a:extLst>
        </xdr:cNvPr>
        <xdr:cNvCxnSpPr/>
      </xdr:nvCxnSpPr>
      <xdr:spPr>
        <a:xfrm>
          <a:off x="70485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83C45D75-A5E1-41AA-87D1-D9093D1B2326}"/>
            </a:ext>
          </a:extLst>
        </xdr:cNvPr>
        <xdr:cNvSpPr txBox="1"/>
      </xdr:nvSpPr>
      <xdr:spPr>
        <a:xfrm>
          <a:off x="394486" y="121164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5183B1C4-77F5-452C-B3AE-7402D0B804F5}"/>
            </a:ext>
          </a:extLst>
        </xdr:cNvPr>
        <xdr:cNvSpPr/>
      </xdr:nvSpPr>
      <xdr:spPr>
        <a:xfrm>
          <a:off x="70485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962FB7D0-DE54-4171-A11F-187B315FAC65}"/>
            </a:ext>
          </a:extLst>
        </xdr:cNvPr>
        <xdr:cNvCxnSpPr/>
      </xdr:nvCxnSpPr>
      <xdr:spPr>
        <a:xfrm flipV="1">
          <a:off x="4291965" y="12748261"/>
          <a:ext cx="0" cy="1301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A9AA2FB0-172F-400A-AE36-53760438C402}"/>
            </a:ext>
          </a:extLst>
        </xdr:cNvPr>
        <xdr:cNvSpPr txBox="1"/>
      </xdr:nvSpPr>
      <xdr:spPr>
        <a:xfrm>
          <a:off x="4330700" y="1405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90A6415-7998-4D26-984C-46BDB4A2193E}"/>
            </a:ext>
          </a:extLst>
        </xdr:cNvPr>
        <xdr:cNvCxnSpPr/>
      </xdr:nvCxnSpPr>
      <xdr:spPr>
        <a:xfrm>
          <a:off x="4217988" y="140493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17E6A5D9-82CD-4D00-B520-C628017B35E1}"/>
            </a:ext>
          </a:extLst>
        </xdr:cNvPr>
        <xdr:cNvSpPr txBox="1"/>
      </xdr:nvSpPr>
      <xdr:spPr>
        <a:xfrm>
          <a:off x="4330700" y="1253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18C85D02-31D9-48E1-A01A-D27FA89FC0CA}"/>
            </a:ext>
          </a:extLst>
        </xdr:cNvPr>
        <xdr:cNvCxnSpPr/>
      </xdr:nvCxnSpPr>
      <xdr:spPr>
        <a:xfrm>
          <a:off x="4217988" y="1274826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38E5534D-7299-42C3-BFA1-240D28B08F5C}"/>
            </a:ext>
          </a:extLst>
        </xdr:cNvPr>
        <xdr:cNvSpPr txBox="1"/>
      </xdr:nvSpPr>
      <xdr:spPr>
        <a:xfrm>
          <a:off x="4330700" y="13207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3D36B269-548C-492D-8D8A-8BD4AB0EA9AF}"/>
            </a:ext>
          </a:extLst>
        </xdr:cNvPr>
        <xdr:cNvSpPr/>
      </xdr:nvSpPr>
      <xdr:spPr>
        <a:xfrm>
          <a:off x="4241800" y="132289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E4D60C18-F082-4A9A-95FD-4F1FC9652E06}"/>
            </a:ext>
          </a:extLst>
        </xdr:cNvPr>
        <xdr:cNvSpPr/>
      </xdr:nvSpPr>
      <xdr:spPr>
        <a:xfrm>
          <a:off x="3475038" y="13175614"/>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193" name="フローチャート: 判断 192">
          <a:extLst>
            <a:ext uri="{FF2B5EF4-FFF2-40B4-BE49-F238E27FC236}">
              <a16:creationId xmlns:a16="http://schemas.microsoft.com/office/drawing/2014/main" id="{CA12CE99-4498-4F2F-8540-6584C73E47C4}"/>
            </a:ext>
          </a:extLst>
        </xdr:cNvPr>
        <xdr:cNvSpPr/>
      </xdr:nvSpPr>
      <xdr:spPr>
        <a:xfrm>
          <a:off x="2643188"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194" name="フローチャート: 判断 193">
          <a:extLst>
            <a:ext uri="{FF2B5EF4-FFF2-40B4-BE49-F238E27FC236}">
              <a16:creationId xmlns:a16="http://schemas.microsoft.com/office/drawing/2014/main" id="{DACD049E-C386-430D-A38D-D78EC50420AC}"/>
            </a:ext>
          </a:extLst>
        </xdr:cNvPr>
        <xdr:cNvSpPr/>
      </xdr:nvSpPr>
      <xdr:spPr>
        <a:xfrm>
          <a:off x="1825625" y="132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120650</xdr:rowOff>
    </xdr:from>
    <xdr:to>
      <xdr:col>6</xdr:col>
      <xdr:colOff>38100</xdr:colOff>
      <xdr:row>82</xdr:row>
      <xdr:rowOff>50800</xdr:rowOff>
    </xdr:to>
    <xdr:sp macro="" textlink="">
      <xdr:nvSpPr>
        <xdr:cNvPr id="195" name="フローチャート: 判断 194">
          <a:extLst>
            <a:ext uri="{FF2B5EF4-FFF2-40B4-BE49-F238E27FC236}">
              <a16:creationId xmlns:a16="http://schemas.microsoft.com/office/drawing/2014/main" id="{A1D09680-8FD1-46F4-9C6B-D389020F5BB6}"/>
            </a:ext>
          </a:extLst>
        </xdr:cNvPr>
        <xdr:cNvSpPr/>
      </xdr:nvSpPr>
      <xdr:spPr>
        <a:xfrm>
          <a:off x="1008063" y="1324610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C464CE0A-4EDC-47A2-8E58-51C11C091158}"/>
            </a:ext>
          </a:extLst>
        </xdr:cNvPr>
        <xdr:cNvSpPr txBox="1"/>
      </xdr:nvSpPr>
      <xdr:spPr>
        <a:xfrm>
          <a:off x="411638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6E45FD4-5AC1-49D7-A942-82981D240DFA}"/>
            </a:ext>
          </a:extLst>
        </xdr:cNvPr>
        <xdr:cNvSpPr txBox="1"/>
      </xdr:nvSpPr>
      <xdr:spPr>
        <a:xfrm>
          <a:off x="3349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EDBC8E49-9F3F-46B9-8F1F-DA66ACACF764}"/>
            </a:ext>
          </a:extLst>
        </xdr:cNvPr>
        <xdr:cNvSpPr txBox="1"/>
      </xdr:nvSpPr>
      <xdr:spPr>
        <a:xfrm>
          <a:off x="25177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468EF60-7848-4164-90DB-3A541BF40134}"/>
            </a:ext>
          </a:extLst>
        </xdr:cNvPr>
        <xdr:cNvSpPr txBox="1"/>
      </xdr:nvSpPr>
      <xdr:spPr>
        <a:xfrm>
          <a:off x="17002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280E2AC-859A-479B-B351-A99EB9FB16EA}"/>
            </a:ext>
          </a:extLst>
        </xdr:cNvPr>
        <xdr:cNvSpPr txBox="1"/>
      </xdr:nvSpPr>
      <xdr:spPr>
        <a:xfrm>
          <a:off x="882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201" name="楕円 200">
          <a:extLst>
            <a:ext uri="{FF2B5EF4-FFF2-40B4-BE49-F238E27FC236}">
              <a16:creationId xmlns:a16="http://schemas.microsoft.com/office/drawing/2014/main" id="{E1F438DC-2B23-43A9-94C3-2EAE693DB23E}"/>
            </a:ext>
          </a:extLst>
        </xdr:cNvPr>
        <xdr:cNvSpPr/>
      </xdr:nvSpPr>
      <xdr:spPr>
        <a:xfrm>
          <a:off x="4241800" y="1321371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111141</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EA906878-46D0-4673-9543-BDF77F46D017}"/>
            </a:ext>
          </a:extLst>
        </xdr:cNvPr>
        <xdr:cNvSpPr txBox="1"/>
      </xdr:nvSpPr>
      <xdr:spPr>
        <a:xfrm>
          <a:off x="4330700"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203" name="楕円 202">
          <a:extLst>
            <a:ext uri="{FF2B5EF4-FFF2-40B4-BE49-F238E27FC236}">
              <a16:creationId xmlns:a16="http://schemas.microsoft.com/office/drawing/2014/main" id="{C57F38C6-6209-4105-842B-63F92468C5E8}"/>
            </a:ext>
          </a:extLst>
        </xdr:cNvPr>
        <xdr:cNvSpPr/>
      </xdr:nvSpPr>
      <xdr:spPr>
        <a:xfrm>
          <a:off x="3475038" y="13213714"/>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81</xdr:row>
      <xdr:rowOff>139064</xdr:rowOff>
    </xdr:to>
    <xdr:cxnSp macro="">
      <xdr:nvCxnSpPr>
        <xdr:cNvPr id="204" name="直線コネクタ 203">
          <a:extLst>
            <a:ext uri="{FF2B5EF4-FFF2-40B4-BE49-F238E27FC236}">
              <a16:creationId xmlns:a16="http://schemas.microsoft.com/office/drawing/2014/main" id="{4E1DEF31-8BF8-41E0-B342-DC91FD5658CE}"/>
            </a:ext>
          </a:extLst>
        </xdr:cNvPr>
        <xdr:cNvCxnSpPr/>
      </xdr:nvCxnSpPr>
      <xdr:spPr>
        <a:xfrm>
          <a:off x="3525838" y="13264514"/>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205" name="楕円 204">
          <a:extLst>
            <a:ext uri="{FF2B5EF4-FFF2-40B4-BE49-F238E27FC236}">
              <a16:creationId xmlns:a16="http://schemas.microsoft.com/office/drawing/2014/main" id="{D1F9D5E2-9075-4232-B6F4-97243876FF33}"/>
            </a:ext>
          </a:extLst>
        </xdr:cNvPr>
        <xdr:cNvSpPr/>
      </xdr:nvSpPr>
      <xdr:spPr>
        <a:xfrm>
          <a:off x="2643188"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85725</xdr:rowOff>
    </xdr:from>
    <xdr:to>
      <xdr:col>19</xdr:col>
      <xdr:colOff>177800</xdr:colOff>
      <xdr:row>81</xdr:row>
      <xdr:rowOff>139064</xdr:rowOff>
    </xdr:to>
    <xdr:cxnSp macro="">
      <xdr:nvCxnSpPr>
        <xdr:cNvPr id="206" name="直線コネクタ 205">
          <a:extLst>
            <a:ext uri="{FF2B5EF4-FFF2-40B4-BE49-F238E27FC236}">
              <a16:creationId xmlns:a16="http://schemas.microsoft.com/office/drawing/2014/main" id="{262C268B-4B94-41C5-AFEA-51A79D7848D3}"/>
            </a:ext>
          </a:extLst>
        </xdr:cNvPr>
        <xdr:cNvCxnSpPr/>
      </xdr:nvCxnSpPr>
      <xdr:spPr>
        <a:xfrm>
          <a:off x="2693988" y="13211175"/>
          <a:ext cx="83185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103505</xdr:rowOff>
    </xdr:from>
    <xdr:to>
      <xdr:col>10</xdr:col>
      <xdr:colOff>165100</xdr:colOff>
      <xdr:row>81</xdr:row>
      <xdr:rowOff>33655</xdr:rowOff>
    </xdr:to>
    <xdr:sp macro="" textlink="">
      <xdr:nvSpPr>
        <xdr:cNvPr id="207" name="楕円 206">
          <a:extLst>
            <a:ext uri="{FF2B5EF4-FFF2-40B4-BE49-F238E27FC236}">
              <a16:creationId xmlns:a16="http://schemas.microsoft.com/office/drawing/2014/main" id="{8C22C99D-39D2-4C12-BD05-F73A9E6F6491}"/>
            </a:ext>
          </a:extLst>
        </xdr:cNvPr>
        <xdr:cNvSpPr/>
      </xdr:nvSpPr>
      <xdr:spPr>
        <a:xfrm>
          <a:off x="1825625" y="1306703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154305</xdr:rowOff>
    </xdr:from>
    <xdr:to>
      <xdr:col>15</xdr:col>
      <xdr:colOff>50800</xdr:colOff>
      <xdr:row>81</xdr:row>
      <xdr:rowOff>85725</xdr:rowOff>
    </xdr:to>
    <xdr:cxnSp macro="">
      <xdr:nvCxnSpPr>
        <xdr:cNvPr id="208" name="直線コネクタ 207">
          <a:extLst>
            <a:ext uri="{FF2B5EF4-FFF2-40B4-BE49-F238E27FC236}">
              <a16:creationId xmlns:a16="http://schemas.microsoft.com/office/drawing/2014/main" id="{79943E57-97EF-4B60-9A6D-31148B2F3074}"/>
            </a:ext>
          </a:extLst>
        </xdr:cNvPr>
        <xdr:cNvCxnSpPr/>
      </xdr:nvCxnSpPr>
      <xdr:spPr>
        <a:xfrm>
          <a:off x="1876425" y="13117830"/>
          <a:ext cx="817563"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103505</xdr:rowOff>
    </xdr:from>
    <xdr:to>
      <xdr:col>6</xdr:col>
      <xdr:colOff>38100</xdr:colOff>
      <xdr:row>81</xdr:row>
      <xdr:rowOff>33655</xdr:rowOff>
    </xdr:to>
    <xdr:sp macro="" textlink="">
      <xdr:nvSpPr>
        <xdr:cNvPr id="209" name="楕円 208">
          <a:extLst>
            <a:ext uri="{FF2B5EF4-FFF2-40B4-BE49-F238E27FC236}">
              <a16:creationId xmlns:a16="http://schemas.microsoft.com/office/drawing/2014/main" id="{9BEE5703-E6F7-4242-9EA5-EEEF52AAC380}"/>
            </a:ext>
          </a:extLst>
        </xdr:cNvPr>
        <xdr:cNvSpPr/>
      </xdr:nvSpPr>
      <xdr:spPr>
        <a:xfrm>
          <a:off x="1008063" y="1306703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154305</xdr:rowOff>
    </xdr:from>
    <xdr:to>
      <xdr:col>10</xdr:col>
      <xdr:colOff>114300</xdr:colOff>
      <xdr:row>80</xdr:row>
      <xdr:rowOff>154305</xdr:rowOff>
    </xdr:to>
    <xdr:cxnSp macro="">
      <xdr:nvCxnSpPr>
        <xdr:cNvPr id="210" name="直線コネクタ 209">
          <a:extLst>
            <a:ext uri="{FF2B5EF4-FFF2-40B4-BE49-F238E27FC236}">
              <a16:creationId xmlns:a16="http://schemas.microsoft.com/office/drawing/2014/main" id="{44D8CCCF-805E-404F-83CB-4BF067C05EAD}"/>
            </a:ext>
          </a:extLst>
        </xdr:cNvPr>
        <xdr:cNvCxnSpPr/>
      </xdr:nvCxnSpPr>
      <xdr:spPr>
        <a:xfrm>
          <a:off x="1058863" y="1311783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a:extLst>
            <a:ext uri="{FF2B5EF4-FFF2-40B4-BE49-F238E27FC236}">
              <a16:creationId xmlns:a16="http://schemas.microsoft.com/office/drawing/2014/main" id="{1DAC334F-77B0-47FC-B24F-3DE83FCD4E6D}"/>
            </a:ext>
          </a:extLst>
        </xdr:cNvPr>
        <xdr:cNvSpPr txBox="1"/>
      </xdr:nvSpPr>
      <xdr:spPr>
        <a:xfrm>
          <a:off x="3324869" y="1296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12" name="n_2aveValue【福祉施設】&#10;有形固定資産減価償却率">
          <a:extLst>
            <a:ext uri="{FF2B5EF4-FFF2-40B4-BE49-F238E27FC236}">
              <a16:creationId xmlns:a16="http://schemas.microsoft.com/office/drawing/2014/main" id="{20126E56-54D9-4524-9158-E4F3D55F52DF}"/>
            </a:ext>
          </a:extLst>
        </xdr:cNvPr>
        <xdr:cNvSpPr txBox="1"/>
      </xdr:nvSpPr>
      <xdr:spPr>
        <a:xfrm>
          <a:off x="2505719" y="1343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213" name="n_3aveValue【福祉施設】&#10;有形固定資産減価償却率">
          <a:extLst>
            <a:ext uri="{FF2B5EF4-FFF2-40B4-BE49-F238E27FC236}">
              <a16:creationId xmlns:a16="http://schemas.microsoft.com/office/drawing/2014/main" id="{124F43AD-BD49-458B-B556-5A881FB432D6}"/>
            </a:ext>
          </a:extLst>
        </xdr:cNvPr>
        <xdr:cNvSpPr txBox="1"/>
      </xdr:nvSpPr>
      <xdr:spPr>
        <a:xfrm>
          <a:off x="1688157" y="1339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214" name="n_4aveValue【福祉施設】&#10;有形固定資産減価償却率">
          <a:extLst>
            <a:ext uri="{FF2B5EF4-FFF2-40B4-BE49-F238E27FC236}">
              <a16:creationId xmlns:a16="http://schemas.microsoft.com/office/drawing/2014/main" id="{C5555742-20A7-4EAB-9D1A-8CFA1AFB3007}"/>
            </a:ext>
          </a:extLst>
        </xdr:cNvPr>
        <xdr:cNvSpPr txBox="1"/>
      </xdr:nvSpPr>
      <xdr:spPr>
        <a:xfrm>
          <a:off x="870594" y="1332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9541</xdr:rowOff>
    </xdr:from>
    <xdr:ext cx="405111" cy="259045"/>
    <xdr:sp macro="" textlink="">
      <xdr:nvSpPr>
        <xdr:cNvPr id="215" name="n_1mainValue【福祉施設】&#10;有形固定資産減価償却率">
          <a:extLst>
            <a:ext uri="{FF2B5EF4-FFF2-40B4-BE49-F238E27FC236}">
              <a16:creationId xmlns:a16="http://schemas.microsoft.com/office/drawing/2014/main" id="{6A353BFE-714A-49E5-9605-04885EC09F98}"/>
            </a:ext>
          </a:extLst>
        </xdr:cNvPr>
        <xdr:cNvSpPr txBox="1"/>
      </xdr:nvSpPr>
      <xdr:spPr>
        <a:xfrm>
          <a:off x="3324869"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216" name="n_2mainValue【福祉施設】&#10;有形固定資産減価償却率">
          <a:extLst>
            <a:ext uri="{FF2B5EF4-FFF2-40B4-BE49-F238E27FC236}">
              <a16:creationId xmlns:a16="http://schemas.microsoft.com/office/drawing/2014/main" id="{1AF9E656-E25F-4E83-8A29-DA4ED6FFE552}"/>
            </a:ext>
          </a:extLst>
        </xdr:cNvPr>
        <xdr:cNvSpPr txBox="1"/>
      </xdr:nvSpPr>
      <xdr:spPr>
        <a:xfrm>
          <a:off x="2505719"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50182</xdr:rowOff>
    </xdr:from>
    <xdr:ext cx="405111" cy="259045"/>
    <xdr:sp macro="" textlink="">
      <xdr:nvSpPr>
        <xdr:cNvPr id="217" name="n_3mainValue【福祉施設】&#10;有形固定資産減価償却率">
          <a:extLst>
            <a:ext uri="{FF2B5EF4-FFF2-40B4-BE49-F238E27FC236}">
              <a16:creationId xmlns:a16="http://schemas.microsoft.com/office/drawing/2014/main" id="{1B195D0E-2B5A-4F1B-A0B2-ECCEAA669E82}"/>
            </a:ext>
          </a:extLst>
        </xdr:cNvPr>
        <xdr:cNvSpPr txBox="1"/>
      </xdr:nvSpPr>
      <xdr:spPr>
        <a:xfrm>
          <a:off x="1688157" y="1285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50182</xdr:rowOff>
    </xdr:from>
    <xdr:ext cx="405111" cy="259045"/>
    <xdr:sp macro="" textlink="">
      <xdr:nvSpPr>
        <xdr:cNvPr id="218" name="n_4mainValue【福祉施設】&#10;有形固定資産減価償却率">
          <a:extLst>
            <a:ext uri="{FF2B5EF4-FFF2-40B4-BE49-F238E27FC236}">
              <a16:creationId xmlns:a16="http://schemas.microsoft.com/office/drawing/2014/main" id="{420ED057-AAEE-4887-B3C5-31B16E56632F}"/>
            </a:ext>
          </a:extLst>
        </xdr:cNvPr>
        <xdr:cNvSpPr txBox="1"/>
      </xdr:nvSpPr>
      <xdr:spPr>
        <a:xfrm>
          <a:off x="870594" y="1285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5D3506E9-BF08-44A9-9769-10C2BF0FACA9}"/>
            </a:ext>
          </a:extLst>
        </xdr:cNvPr>
        <xdr:cNvSpPr/>
      </xdr:nvSpPr>
      <xdr:spPr>
        <a:xfrm>
          <a:off x="6118225" y="11172825"/>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B5483B78-E83F-4093-B51A-1E7E6E2DB980}"/>
            </a:ext>
          </a:extLst>
        </xdr:cNvPr>
        <xdr:cNvSpPr/>
      </xdr:nvSpPr>
      <xdr:spPr>
        <a:xfrm>
          <a:off x="623093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9EF2ACFB-821F-45BB-BD0C-D08C87FAB01A}"/>
            </a:ext>
          </a:extLst>
        </xdr:cNvPr>
        <xdr:cNvSpPr/>
      </xdr:nvSpPr>
      <xdr:spPr>
        <a:xfrm>
          <a:off x="623093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5ED43200-A6CB-4518-97E3-8FB4AD1F0D45}"/>
            </a:ext>
          </a:extLst>
        </xdr:cNvPr>
        <xdr:cNvSpPr/>
      </xdr:nvSpPr>
      <xdr:spPr>
        <a:xfrm>
          <a:off x="71755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D02F43DB-2597-4C19-86D0-E9B95997A69A}"/>
            </a:ext>
          </a:extLst>
        </xdr:cNvPr>
        <xdr:cNvSpPr/>
      </xdr:nvSpPr>
      <xdr:spPr>
        <a:xfrm>
          <a:off x="71755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9ABC391B-5592-42F5-AE57-9F3B52D4D9D7}"/>
            </a:ext>
          </a:extLst>
        </xdr:cNvPr>
        <xdr:cNvSpPr/>
      </xdr:nvSpPr>
      <xdr:spPr>
        <a:xfrm>
          <a:off x="82327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F368D5D6-B969-44BE-B949-EBF8B850D0C4}"/>
            </a:ext>
          </a:extLst>
        </xdr:cNvPr>
        <xdr:cNvSpPr/>
      </xdr:nvSpPr>
      <xdr:spPr>
        <a:xfrm>
          <a:off x="82327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C05D9F40-86A9-4468-B900-B4C7A81D67E8}"/>
            </a:ext>
          </a:extLst>
        </xdr:cNvPr>
        <xdr:cNvSpPr/>
      </xdr:nvSpPr>
      <xdr:spPr>
        <a:xfrm>
          <a:off x="6118225" y="12249150"/>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8A548911-610D-46B8-A398-B9669538228B}"/>
            </a:ext>
          </a:extLst>
        </xdr:cNvPr>
        <xdr:cNvSpPr txBox="1"/>
      </xdr:nvSpPr>
      <xdr:spPr>
        <a:xfrm>
          <a:off x="60801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835ACD10-F37A-4C1B-AB1E-D353977756F7}"/>
            </a:ext>
          </a:extLst>
        </xdr:cNvPr>
        <xdr:cNvCxnSpPr/>
      </xdr:nvCxnSpPr>
      <xdr:spPr>
        <a:xfrm>
          <a:off x="6118225" y="14411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1AC992E5-AA8F-4F03-B23F-CD128B9483C0}"/>
            </a:ext>
          </a:extLst>
        </xdr:cNvPr>
        <xdr:cNvCxnSpPr/>
      </xdr:nvCxnSpPr>
      <xdr:spPr>
        <a:xfrm>
          <a:off x="6118225" y="13973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FF39906E-B114-4E94-8CFE-AC2FEBCF7D45}"/>
            </a:ext>
          </a:extLst>
        </xdr:cNvPr>
        <xdr:cNvSpPr txBox="1"/>
      </xdr:nvSpPr>
      <xdr:spPr>
        <a:xfrm>
          <a:off x="56796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E7F5422E-F528-44F2-8F6F-38D5BE669440}"/>
            </a:ext>
          </a:extLst>
        </xdr:cNvPr>
        <xdr:cNvCxnSpPr/>
      </xdr:nvCxnSpPr>
      <xdr:spPr>
        <a:xfrm>
          <a:off x="6118225" y="135445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45DE3347-3B8C-4049-8913-E68B6910C4FE}"/>
            </a:ext>
          </a:extLst>
        </xdr:cNvPr>
        <xdr:cNvSpPr txBox="1"/>
      </xdr:nvSpPr>
      <xdr:spPr>
        <a:xfrm>
          <a:off x="56796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41F836D0-6E1C-46F2-8D08-F046E2D0959A}"/>
            </a:ext>
          </a:extLst>
        </xdr:cNvPr>
        <xdr:cNvCxnSpPr/>
      </xdr:nvCxnSpPr>
      <xdr:spPr>
        <a:xfrm>
          <a:off x="6118225" y="131159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194CBDAE-77E6-482D-B078-910FB8D6C8FB}"/>
            </a:ext>
          </a:extLst>
        </xdr:cNvPr>
        <xdr:cNvSpPr txBox="1"/>
      </xdr:nvSpPr>
      <xdr:spPr>
        <a:xfrm>
          <a:off x="56796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2AA0EC60-7CC9-4316-8714-C6635DB2B883}"/>
            </a:ext>
          </a:extLst>
        </xdr:cNvPr>
        <xdr:cNvCxnSpPr/>
      </xdr:nvCxnSpPr>
      <xdr:spPr>
        <a:xfrm>
          <a:off x="6118225" y="126777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D6840C02-FF69-4781-8F96-0BF871A09237}"/>
            </a:ext>
          </a:extLst>
        </xdr:cNvPr>
        <xdr:cNvSpPr txBox="1"/>
      </xdr:nvSpPr>
      <xdr:spPr>
        <a:xfrm>
          <a:off x="56796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95486823-B1A4-458A-B0E8-601FFEFEFEA9}"/>
            </a:ext>
          </a:extLst>
        </xdr:cNvPr>
        <xdr:cNvCxnSpPr/>
      </xdr:nvCxnSpPr>
      <xdr:spPr>
        <a:xfrm>
          <a:off x="6118225" y="122491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FFEEDE9A-D7EB-4A4E-9C42-39FAAB26D069}"/>
            </a:ext>
          </a:extLst>
        </xdr:cNvPr>
        <xdr:cNvSpPr txBox="1"/>
      </xdr:nvSpPr>
      <xdr:spPr>
        <a:xfrm>
          <a:off x="56796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8C9DDA19-6C65-45C1-85AA-9C86B8712A74}"/>
            </a:ext>
          </a:extLst>
        </xdr:cNvPr>
        <xdr:cNvSpPr/>
      </xdr:nvSpPr>
      <xdr:spPr>
        <a:xfrm>
          <a:off x="6118225" y="12249150"/>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25844050-B129-4B39-9172-04F5140CD3D2}"/>
            </a:ext>
          </a:extLst>
        </xdr:cNvPr>
        <xdr:cNvCxnSpPr/>
      </xdr:nvCxnSpPr>
      <xdr:spPr>
        <a:xfrm flipV="1">
          <a:off x="9691053" y="12619177"/>
          <a:ext cx="0"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4628CB30-04C9-4B8D-B40E-10894E7726B4}"/>
            </a:ext>
          </a:extLst>
        </xdr:cNvPr>
        <xdr:cNvSpPr txBox="1"/>
      </xdr:nvSpPr>
      <xdr:spPr>
        <a:xfrm>
          <a:off x="9729788" y="139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D083950E-87C8-472E-B4C1-1904A87C2743}"/>
            </a:ext>
          </a:extLst>
        </xdr:cNvPr>
        <xdr:cNvCxnSpPr/>
      </xdr:nvCxnSpPr>
      <xdr:spPr>
        <a:xfrm>
          <a:off x="9617075" y="1397134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a:extLst>
            <a:ext uri="{FF2B5EF4-FFF2-40B4-BE49-F238E27FC236}">
              <a16:creationId xmlns:a16="http://schemas.microsoft.com/office/drawing/2014/main" id="{24BB8C02-C543-4E74-9196-880B7942857D}"/>
            </a:ext>
          </a:extLst>
        </xdr:cNvPr>
        <xdr:cNvSpPr txBox="1"/>
      </xdr:nvSpPr>
      <xdr:spPr>
        <a:xfrm>
          <a:off x="9729788" y="1240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a:extLst>
            <a:ext uri="{FF2B5EF4-FFF2-40B4-BE49-F238E27FC236}">
              <a16:creationId xmlns:a16="http://schemas.microsoft.com/office/drawing/2014/main" id="{DD8601B4-1A4F-4F1F-913E-A4737B50704A}"/>
            </a:ext>
          </a:extLst>
        </xdr:cNvPr>
        <xdr:cNvCxnSpPr/>
      </xdr:nvCxnSpPr>
      <xdr:spPr>
        <a:xfrm>
          <a:off x="9617075" y="12619177"/>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a:extLst>
            <a:ext uri="{FF2B5EF4-FFF2-40B4-BE49-F238E27FC236}">
              <a16:creationId xmlns:a16="http://schemas.microsoft.com/office/drawing/2014/main" id="{D6F5706B-E8C2-4320-B592-E3C86277B4BB}"/>
            </a:ext>
          </a:extLst>
        </xdr:cNvPr>
        <xdr:cNvSpPr txBox="1"/>
      </xdr:nvSpPr>
      <xdr:spPr>
        <a:xfrm>
          <a:off x="9729788" y="1361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a:extLst>
            <a:ext uri="{FF2B5EF4-FFF2-40B4-BE49-F238E27FC236}">
              <a16:creationId xmlns:a16="http://schemas.microsoft.com/office/drawing/2014/main" id="{E096C2DE-B129-4F0C-A54B-C7B81ADB7E53}"/>
            </a:ext>
          </a:extLst>
        </xdr:cNvPr>
        <xdr:cNvSpPr/>
      </xdr:nvSpPr>
      <xdr:spPr>
        <a:xfrm>
          <a:off x="9655175" y="13753973"/>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a:extLst>
            <a:ext uri="{FF2B5EF4-FFF2-40B4-BE49-F238E27FC236}">
              <a16:creationId xmlns:a16="http://schemas.microsoft.com/office/drawing/2014/main" id="{512658BF-E7AF-494B-9434-849C3DCD836B}"/>
            </a:ext>
          </a:extLst>
        </xdr:cNvPr>
        <xdr:cNvSpPr/>
      </xdr:nvSpPr>
      <xdr:spPr>
        <a:xfrm>
          <a:off x="8874125" y="1376768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21132</xdr:rowOff>
    </xdr:from>
    <xdr:to>
      <xdr:col>46</xdr:col>
      <xdr:colOff>38100</xdr:colOff>
      <xdr:row>85</xdr:row>
      <xdr:rowOff>122732</xdr:rowOff>
    </xdr:to>
    <xdr:sp macro="" textlink="">
      <xdr:nvSpPr>
        <xdr:cNvPr id="248" name="フローチャート: 判断 247">
          <a:extLst>
            <a:ext uri="{FF2B5EF4-FFF2-40B4-BE49-F238E27FC236}">
              <a16:creationId xmlns:a16="http://schemas.microsoft.com/office/drawing/2014/main" id="{15F585E7-4C47-40D0-918C-158AE2B66416}"/>
            </a:ext>
          </a:extLst>
        </xdr:cNvPr>
        <xdr:cNvSpPr/>
      </xdr:nvSpPr>
      <xdr:spPr>
        <a:xfrm>
          <a:off x="8056563" y="1379428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33020</xdr:rowOff>
    </xdr:from>
    <xdr:to>
      <xdr:col>41</xdr:col>
      <xdr:colOff>101600</xdr:colOff>
      <xdr:row>85</xdr:row>
      <xdr:rowOff>134620</xdr:rowOff>
    </xdr:to>
    <xdr:sp macro="" textlink="">
      <xdr:nvSpPr>
        <xdr:cNvPr id="249" name="フローチャート: 判断 248">
          <a:extLst>
            <a:ext uri="{FF2B5EF4-FFF2-40B4-BE49-F238E27FC236}">
              <a16:creationId xmlns:a16="http://schemas.microsoft.com/office/drawing/2014/main" id="{9B54E156-6E2F-410E-843D-740142BE8CCF}"/>
            </a:ext>
          </a:extLst>
        </xdr:cNvPr>
        <xdr:cNvSpPr/>
      </xdr:nvSpPr>
      <xdr:spPr>
        <a:xfrm>
          <a:off x="7224713"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27076</xdr:rowOff>
    </xdr:from>
    <xdr:to>
      <xdr:col>36</xdr:col>
      <xdr:colOff>165100</xdr:colOff>
      <xdr:row>85</xdr:row>
      <xdr:rowOff>128676</xdr:rowOff>
    </xdr:to>
    <xdr:sp macro="" textlink="">
      <xdr:nvSpPr>
        <xdr:cNvPr id="250" name="フローチャート: 判断 249">
          <a:extLst>
            <a:ext uri="{FF2B5EF4-FFF2-40B4-BE49-F238E27FC236}">
              <a16:creationId xmlns:a16="http://schemas.microsoft.com/office/drawing/2014/main" id="{F3C6D72A-719E-4591-8DD1-FE085D595134}"/>
            </a:ext>
          </a:extLst>
        </xdr:cNvPr>
        <xdr:cNvSpPr/>
      </xdr:nvSpPr>
      <xdr:spPr>
        <a:xfrm>
          <a:off x="6407150" y="1380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A4FCB0E7-7A0B-4FB3-858B-F8B634F4BD08}"/>
            </a:ext>
          </a:extLst>
        </xdr:cNvPr>
        <xdr:cNvSpPr txBox="1"/>
      </xdr:nvSpPr>
      <xdr:spPr>
        <a:xfrm>
          <a:off x="95154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BB8A0C94-FA9B-474C-A392-848B906D1D8F}"/>
            </a:ext>
          </a:extLst>
        </xdr:cNvPr>
        <xdr:cNvSpPr txBox="1"/>
      </xdr:nvSpPr>
      <xdr:spPr>
        <a:xfrm>
          <a:off x="874871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5E7A9868-13FC-4513-9395-F277CBF25980}"/>
            </a:ext>
          </a:extLst>
        </xdr:cNvPr>
        <xdr:cNvSpPr txBox="1"/>
      </xdr:nvSpPr>
      <xdr:spPr>
        <a:xfrm>
          <a:off x="79311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842D358A-445F-488C-994F-BC09C572AFB2}"/>
            </a:ext>
          </a:extLst>
        </xdr:cNvPr>
        <xdr:cNvSpPr txBox="1"/>
      </xdr:nvSpPr>
      <xdr:spPr>
        <a:xfrm>
          <a:off x="7099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F1A6324-CA4E-42EA-B2C8-84F64265522E}"/>
            </a:ext>
          </a:extLst>
        </xdr:cNvPr>
        <xdr:cNvSpPr txBox="1"/>
      </xdr:nvSpPr>
      <xdr:spPr>
        <a:xfrm>
          <a:off x="62817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79197</xdr:rowOff>
    </xdr:from>
    <xdr:to>
      <xdr:col>55</xdr:col>
      <xdr:colOff>50800</xdr:colOff>
      <xdr:row>86</xdr:row>
      <xdr:rowOff>9347</xdr:rowOff>
    </xdr:to>
    <xdr:sp macro="" textlink="">
      <xdr:nvSpPr>
        <xdr:cNvPr id="256" name="楕円 255">
          <a:extLst>
            <a:ext uri="{FF2B5EF4-FFF2-40B4-BE49-F238E27FC236}">
              <a16:creationId xmlns:a16="http://schemas.microsoft.com/office/drawing/2014/main" id="{3D3B6081-56DF-4FB7-9E0B-C294D0D559E1}"/>
            </a:ext>
          </a:extLst>
        </xdr:cNvPr>
        <xdr:cNvSpPr/>
      </xdr:nvSpPr>
      <xdr:spPr>
        <a:xfrm>
          <a:off x="9655175" y="13852347"/>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165574</xdr:rowOff>
    </xdr:from>
    <xdr:ext cx="469744" cy="259045"/>
    <xdr:sp macro="" textlink="">
      <xdr:nvSpPr>
        <xdr:cNvPr id="257" name="【福祉施設】&#10;一人当たり面積該当値テキスト">
          <a:extLst>
            <a:ext uri="{FF2B5EF4-FFF2-40B4-BE49-F238E27FC236}">
              <a16:creationId xmlns:a16="http://schemas.microsoft.com/office/drawing/2014/main" id="{E34F2927-65BC-47F3-B093-D399712655AC}"/>
            </a:ext>
          </a:extLst>
        </xdr:cNvPr>
        <xdr:cNvSpPr txBox="1"/>
      </xdr:nvSpPr>
      <xdr:spPr>
        <a:xfrm>
          <a:off x="9729788" y="137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80569</xdr:rowOff>
    </xdr:from>
    <xdr:to>
      <xdr:col>50</xdr:col>
      <xdr:colOff>165100</xdr:colOff>
      <xdr:row>86</xdr:row>
      <xdr:rowOff>10719</xdr:rowOff>
    </xdr:to>
    <xdr:sp macro="" textlink="">
      <xdr:nvSpPr>
        <xdr:cNvPr id="258" name="楕円 257">
          <a:extLst>
            <a:ext uri="{FF2B5EF4-FFF2-40B4-BE49-F238E27FC236}">
              <a16:creationId xmlns:a16="http://schemas.microsoft.com/office/drawing/2014/main" id="{C23FAB52-6A6C-4BA3-92E9-D5BAEF9741DD}"/>
            </a:ext>
          </a:extLst>
        </xdr:cNvPr>
        <xdr:cNvSpPr/>
      </xdr:nvSpPr>
      <xdr:spPr>
        <a:xfrm>
          <a:off x="8874125" y="1385371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129997</xdr:rowOff>
    </xdr:from>
    <xdr:to>
      <xdr:col>55</xdr:col>
      <xdr:colOff>0</xdr:colOff>
      <xdr:row>85</xdr:row>
      <xdr:rowOff>131369</xdr:rowOff>
    </xdr:to>
    <xdr:cxnSp macro="">
      <xdr:nvCxnSpPr>
        <xdr:cNvPr id="259" name="直線コネクタ 258">
          <a:extLst>
            <a:ext uri="{FF2B5EF4-FFF2-40B4-BE49-F238E27FC236}">
              <a16:creationId xmlns:a16="http://schemas.microsoft.com/office/drawing/2014/main" id="{5267C5CB-A4B3-4038-8D3B-89836FD13951}"/>
            </a:ext>
          </a:extLst>
        </xdr:cNvPr>
        <xdr:cNvCxnSpPr/>
      </xdr:nvCxnSpPr>
      <xdr:spPr>
        <a:xfrm flipV="1">
          <a:off x="8924925" y="13903147"/>
          <a:ext cx="766763"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82398</xdr:rowOff>
    </xdr:from>
    <xdr:to>
      <xdr:col>46</xdr:col>
      <xdr:colOff>38100</xdr:colOff>
      <xdr:row>86</xdr:row>
      <xdr:rowOff>12548</xdr:rowOff>
    </xdr:to>
    <xdr:sp macro="" textlink="">
      <xdr:nvSpPr>
        <xdr:cNvPr id="260" name="楕円 259">
          <a:extLst>
            <a:ext uri="{FF2B5EF4-FFF2-40B4-BE49-F238E27FC236}">
              <a16:creationId xmlns:a16="http://schemas.microsoft.com/office/drawing/2014/main" id="{8313CD67-CE14-4DA2-8B4D-533D6F406C86}"/>
            </a:ext>
          </a:extLst>
        </xdr:cNvPr>
        <xdr:cNvSpPr/>
      </xdr:nvSpPr>
      <xdr:spPr>
        <a:xfrm>
          <a:off x="8056563" y="13855548"/>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131369</xdr:rowOff>
    </xdr:from>
    <xdr:to>
      <xdr:col>50</xdr:col>
      <xdr:colOff>114300</xdr:colOff>
      <xdr:row>85</xdr:row>
      <xdr:rowOff>133198</xdr:rowOff>
    </xdr:to>
    <xdr:cxnSp macro="">
      <xdr:nvCxnSpPr>
        <xdr:cNvPr id="261" name="直線コネクタ 260">
          <a:extLst>
            <a:ext uri="{FF2B5EF4-FFF2-40B4-BE49-F238E27FC236}">
              <a16:creationId xmlns:a16="http://schemas.microsoft.com/office/drawing/2014/main" id="{38027D5E-103B-46CD-A0E3-863F5470F90D}"/>
            </a:ext>
          </a:extLst>
        </xdr:cNvPr>
        <xdr:cNvCxnSpPr/>
      </xdr:nvCxnSpPr>
      <xdr:spPr>
        <a:xfrm flipV="1">
          <a:off x="8107363" y="13904519"/>
          <a:ext cx="817562"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84226</xdr:rowOff>
    </xdr:from>
    <xdr:to>
      <xdr:col>41</xdr:col>
      <xdr:colOff>101600</xdr:colOff>
      <xdr:row>86</xdr:row>
      <xdr:rowOff>14376</xdr:rowOff>
    </xdr:to>
    <xdr:sp macro="" textlink="">
      <xdr:nvSpPr>
        <xdr:cNvPr id="262" name="楕円 261">
          <a:extLst>
            <a:ext uri="{FF2B5EF4-FFF2-40B4-BE49-F238E27FC236}">
              <a16:creationId xmlns:a16="http://schemas.microsoft.com/office/drawing/2014/main" id="{6B49A619-F53E-4748-B5E4-7A48E52BC081}"/>
            </a:ext>
          </a:extLst>
        </xdr:cNvPr>
        <xdr:cNvSpPr/>
      </xdr:nvSpPr>
      <xdr:spPr>
        <a:xfrm>
          <a:off x="7224713" y="138573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133198</xdr:rowOff>
    </xdr:from>
    <xdr:to>
      <xdr:col>45</xdr:col>
      <xdr:colOff>177800</xdr:colOff>
      <xdr:row>85</xdr:row>
      <xdr:rowOff>135026</xdr:rowOff>
    </xdr:to>
    <xdr:cxnSp macro="">
      <xdr:nvCxnSpPr>
        <xdr:cNvPr id="263" name="直線コネクタ 262">
          <a:extLst>
            <a:ext uri="{FF2B5EF4-FFF2-40B4-BE49-F238E27FC236}">
              <a16:creationId xmlns:a16="http://schemas.microsoft.com/office/drawing/2014/main" id="{B87B0470-43FA-47B5-BA0C-6DD2D66BC8EE}"/>
            </a:ext>
          </a:extLst>
        </xdr:cNvPr>
        <xdr:cNvCxnSpPr/>
      </xdr:nvCxnSpPr>
      <xdr:spPr>
        <a:xfrm flipV="1">
          <a:off x="7275513" y="13906348"/>
          <a:ext cx="83185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85598</xdr:rowOff>
    </xdr:from>
    <xdr:to>
      <xdr:col>36</xdr:col>
      <xdr:colOff>165100</xdr:colOff>
      <xdr:row>86</xdr:row>
      <xdr:rowOff>15748</xdr:rowOff>
    </xdr:to>
    <xdr:sp macro="" textlink="">
      <xdr:nvSpPr>
        <xdr:cNvPr id="264" name="楕円 263">
          <a:extLst>
            <a:ext uri="{FF2B5EF4-FFF2-40B4-BE49-F238E27FC236}">
              <a16:creationId xmlns:a16="http://schemas.microsoft.com/office/drawing/2014/main" id="{73ED8885-C3D9-4276-8F6C-3011F283C592}"/>
            </a:ext>
          </a:extLst>
        </xdr:cNvPr>
        <xdr:cNvSpPr/>
      </xdr:nvSpPr>
      <xdr:spPr>
        <a:xfrm>
          <a:off x="6407150" y="1385874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135026</xdr:rowOff>
    </xdr:from>
    <xdr:to>
      <xdr:col>41</xdr:col>
      <xdr:colOff>50800</xdr:colOff>
      <xdr:row>85</xdr:row>
      <xdr:rowOff>136398</xdr:rowOff>
    </xdr:to>
    <xdr:cxnSp macro="">
      <xdr:nvCxnSpPr>
        <xdr:cNvPr id="265" name="直線コネクタ 264">
          <a:extLst>
            <a:ext uri="{FF2B5EF4-FFF2-40B4-BE49-F238E27FC236}">
              <a16:creationId xmlns:a16="http://schemas.microsoft.com/office/drawing/2014/main" id="{81F23FA9-85B7-4CCE-A2EF-4F2637C61A9A}"/>
            </a:ext>
          </a:extLst>
        </xdr:cNvPr>
        <xdr:cNvCxnSpPr/>
      </xdr:nvCxnSpPr>
      <xdr:spPr>
        <a:xfrm flipV="1">
          <a:off x="6457950" y="13908176"/>
          <a:ext cx="817563"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a:extLst>
            <a:ext uri="{FF2B5EF4-FFF2-40B4-BE49-F238E27FC236}">
              <a16:creationId xmlns:a16="http://schemas.microsoft.com/office/drawing/2014/main" id="{BB2D3463-D091-41A2-8B6B-2DDA48938992}"/>
            </a:ext>
          </a:extLst>
        </xdr:cNvPr>
        <xdr:cNvSpPr txBox="1"/>
      </xdr:nvSpPr>
      <xdr:spPr>
        <a:xfrm>
          <a:off x="8691640" y="135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139259</xdr:rowOff>
    </xdr:from>
    <xdr:ext cx="469744" cy="259045"/>
    <xdr:sp macro="" textlink="">
      <xdr:nvSpPr>
        <xdr:cNvPr id="267" name="n_2aveValue【福祉施設】&#10;一人当たり面積">
          <a:extLst>
            <a:ext uri="{FF2B5EF4-FFF2-40B4-BE49-F238E27FC236}">
              <a16:creationId xmlns:a16="http://schemas.microsoft.com/office/drawing/2014/main" id="{6E18FC18-0A4D-4698-A715-6B9BA06073E1}"/>
            </a:ext>
          </a:extLst>
        </xdr:cNvPr>
        <xdr:cNvSpPr txBox="1"/>
      </xdr:nvSpPr>
      <xdr:spPr>
        <a:xfrm>
          <a:off x="7886777" y="135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151147</xdr:rowOff>
    </xdr:from>
    <xdr:ext cx="469744" cy="259045"/>
    <xdr:sp macro="" textlink="">
      <xdr:nvSpPr>
        <xdr:cNvPr id="268" name="n_3aveValue【福祉施設】&#10;一人当たり面積">
          <a:extLst>
            <a:ext uri="{FF2B5EF4-FFF2-40B4-BE49-F238E27FC236}">
              <a16:creationId xmlns:a16="http://schemas.microsoft.com/office/drawing/2014/main" id="{3AEC211A-5C52-4CF4-A035-EBF809C01BFA}"/>
            </a:ext>
          </a:extLst>
        </xdr:cNvPr>
        <xdr:cNvSpPr txBox="1"/>
      </xdr:nvSpPr>
      <xdr:spPr>
        <a:xfrm>
          <a:off x="7054927" y="136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145203</xdr:rowOff>
    </xdr:from>
    <xdr:ext cx="469744" cy="259045"/>
    <xdr:sp macro="" textlink="">
      <xdr:nvSpPr>
        <xdr:cNvPr id="269" name="n_4aveValue【福祉施設】&#10;一人当たり面積">
          <a:extLst>
            <a:ext uri="{FF2B5EF4-FFF2-40B4-BE49-F238E27FC236}">
              <a16:creationId xmlns:a16="http://schemas.microsoft.com/office/drawing/2014/main" id="{C141BA5C-03EB-4C30-AC38-D74EF2C68FD5}"/>
            </a:ext>
          </a:extLst>
        </xdr:cNvPr>
        <xdr:cNvSpPr txBox="1"/>
      </xdr:nvSpPr>
      <xdr:spPr>
        <a:xfrm>
          <a:off x="6237365" y="135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1846</xdr:rowOff>
    </xdr:from>
    <xdr:ext cx="469744" cy="259045"/>
    <xdr:sp macro="" textlink="">
      <xdr:nvSpPr>
        <xdr:cNvPr id="270" name="n_1mainValue【福祉施設】&#10;一人当たり面積">
          <a:extLst>
            <a:ext uri="{FF2B5EF4-FFF2-40B4-BE49-F238E27FC236}">
              <a16:creationId xmlns:a16="http://schemas.microsoft.com/office/drawing/2014/main" id="{E57C4619-A60A-43E1-AD74-1EB8A94F3896}"/>
            </a:ext>
          </a:extLst>
        </xdr:cNvPr>
        <xdr:cNvSpPr txBox="1"/>
      </xdr:nvSpPr>
      <xdr:spPr>
        <a:xfrm>
          <a:off x="8691640" y="1393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3675</xdr:rowOff>
    </xdr:from>
    <xdr:ext cx="469744" cy="259045"/>
    <xdr:sp macro="" textlink="">
      <xdr:nvSpPr>
        <xdr:cNvPr id="271" name="n_2mainValue【福祉施設】&#10;一人当たり面積">
          <a:extLst>
            <a:ext uri="{FF2B5EF4-FFF2-40B4-BE49-F238E27FC236}">
              <a16:creationId xmlns:a16="http://schemas.microsoft.com/office/drawing/2014/main" id="{BB7A3F98-5AC0-40D9-89E5-D46DF65BEB65}"/>
            </a:ext>
          </a:extLst>
        </xdr:cNvPr>
        <xdr:cNvSpPr txBox="1"/>
      </xdr:nvSpPr>
      <xdr:spPr>
        <a:xfrm>
          <a:off x="7886777" y="139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5503</xdr:rowOff>
    </xdr:from>
    <xdr:ext cx="469744" cy="259045"/>
    <xdr:sp macro="" textlink="">
      <xdr:nvSpPr>
        <xdr:cNvPr id="272" name="n_3mainValue【福祉施設】&#10;一人当たり面積">
          <a:extLst>
            <a:ext uri="{FF2B5EF4-FFF2-40B4-BE49-F238E27FC236}">
              <a16:creationId xmlns:a16="http://schemas.microsoft.com/office/drawing/2014/main" id="{F8CEA59D-BA1C-433C-B910-4C5A614AF208}"/>
            </a:ext>
          </a:extLst>
        </xdr:cNvPr>
        <xdr:cNvSpPr txBox="1"/>
      </xdr:nvSpPr>
      <xdr:spPr>
        <a:xfrm>
          <a:off x="7054927" y="1394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6875</xdr:rowOff>
    </xdr:from>
    <xdr:ext cx="469744" cy="259045"/>
    <xdr:sp macro="" textlink="">
      <xdr:nvSpPr>
        <xdr:cNvPr id="273" name="n_4mainValue【福祉施設】&#10;一人当たり面積">
          <a:extLst>
            <a:ext uri="{FF2B5EF4-FFF2-40B4-BE49-F238E27FC236}">
              <a16:creationId xmlns:a16="http://schemas.microsoft.com/office/drawing/2014/main" id="{3619304B-60F9-4FE3-A5E1-9E46C88F8B64}"/>
            </a:ext>
          </a:extLst>
        </xdr:cNvPr>
        <xdr:cNvSpPr txBox="1"/>
      </xdr:nvSpPr>
      <xdr:spPr>
        <a:xfrm>
          <a:off x="6237365" y="139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122E3D9A-6D81-4A27-91E3-2944F1B3D7A7}"/>
            </a:ext>
          </a:extLst>
        </xdr:cNvPr>
        <xdr:cNvSpPr/>
      </xdr:nvSpPr>
      <xdr:spPr>
        <a:xfrm>
          <a:off x="70485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B72527F3-0130-4AF9-8825-40683878A45E}"/>
            </a:ext>
          </a:extLst>
        </xdr:cNvPr>
        <xdr:cNvSpPr/>
      </xdr:nvSpPr>
      <xdr:spPr>
        <a:xfrm>
          <a:off x="8318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88D7C9A0-9782-4C5C-93DC-DDA4BB4AD4BB}"/>
            </a:ext>
          </a:extLst>
        </xdr:cNvPr>
        <xdr:cNvSpPr/>
      </xdr:nvSpPr>
      <xdr:spPr>
        <a:xfrm>
          <a:off x="8318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7B2FED61-DE91-41DF-882E-7CBCBFD91C63}"/>
            </a:ext>
          </a:extLst>
        </xdr:cNvPr>
        <xdr:cNvSpPr/>
      </xdr:nvSpPr>
      <xdr:spPr>
        <a:xfrm>
          <a:off x="17621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81B45191-F519-431E-A572-9EA3B53036D5}"/>
            </a:ext>
          </a:extLst>
        </xdr:cNvPr>
        <xdr:cNvSpPr/>
      </xdr:nvSpPr>
      <xdr:spPr>
        <a:xfrm>
          <a:off x="17621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176285B6-59AC-4909-8AC7-A752F12B6C09}"/>
            </a:ext>
          </a:extLst>
        </xdr:cNvPr>
        <xdr:cNvSpPr/>
      </xdr:nvSpPr>
      <xdr:spPr>
        <a:xfrm>
          <a:off x="2819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88F6BF68-8F68-4F20-9BEA-47BB7CF1E68C}"/>
            </a:ext>
          </a:extLst>
        </xdr:cNvPr>
        <xdr:cNvSpPr/>
      </xdr:nvSpPr>
      <xdr:spPr>
        <a:xfrm>
          <a:off x="2819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430E717B-129C-4896-8362-0F6093898339}"/>
            </a:ext>
          </a:extLst>
        </xdr:cNvPr>
        <xdr:cNvSpPr/>
      </xdr:nvSpPr>
      <xdr:spPr>
        <a:xfrm>
          <a:off x="704850" y="15906750"/>
          <a:ext cx="4381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75AC68E2-0690-49F9-95D5-AAF989F23226}"/>
            </a:ext>
          </a:extLst>
        </xdr:cNvPr>
        <xdr:cNvSpPr/>
      </xdr:nvSpPr>
      <xdr:spPr>
        <a:xfrm>
          <a:off x="6118225" y="14763750"/>
          <a:ext cx="4367213"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5186CF55-13A2-40E0-A21C-D76C512EF195}"/>
            </a:ext>
          </a:extLst>
        </xdr:cNvPr>
        <xdr:cNvSpPr/>
      </xdr:nvSpPr>
      <xdr:spPr>
        <a:xfrm>
          <a:off x="623093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D427852-8E90-4C7E-80FE-79562AD0B734}"/>
            </a:ext>
          </a:extLst>
        </xdr:cNvPr>
        <xdr:cNvSpPr/>
      </xdr:nvSpPr>
      <xdr:spPr>
        <a:xfrm>
          <a:off x="623093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893AAD46-C4AE-4D46-BFB5-1F1175656E9F}"/>
            </a:ext>
          </a:extLst>
        </xdr:cNvPr>
        <xdr:cNvSpPr/>
      </xdr:nvSpPr>
      <xdr:spPr>
        <a:xfrm>
          <a:off x="71755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228B83D4-D503-42FC-8563-6AC5AB2B1252}"/>
            </a:ext>
          </a:extLst>
        </xdr:cNvPr>
        <xdr:cNvSpPr/>
      </xdr:nvSpPr>
      <xdr:spPr>
        <a:xfrm>
          <a:off x="71755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87C34C34-BD59-4EBE-A17C-00D9B3561791}"/>
            </a:ext>
          </a:extLst>
        </xdr:cNvPr>
        <xdr:cNvSpPr/>
      </xdr:nvSpPr>
      <xdr:spPr>
        <a:xfrm>
          <a:off x="82327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49965D1F-FDB2-4FF0-B11D-9271E0378D73}"/>
            </a:ext>
          </a:extLst>
        </xdr:cNvPr>
        <xdr:cNvSpPr/>
      </xdr:nvSpPr>
      <xdr:spPr>
        <a:xfrm>
          <a:off x="82327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2C5B814E-E59D-4278-BE5C-F05017D5BB95}"/>
            </a:ext>
          </a:extLst>
        </xdr:cNvPr>
        <xdr:cNvSpPr/>
      </xdr:nvSpPr>
      <xdr:spPr>
        <a:xfrm>
          <a:off x="6118225" y="15906750"/>
          <a:ext cx="4367213"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F6E72510-8661-417F-B20B-6FF9F6D81BA2}"/>
            </a:ext>
          </a:extLst>
        </xdr:cNvPr>
        <xdr:cNvSpPr/>
      </xdr:nvSpPr>
      <xdr:spPr>
        <a:xfrm>
          <a:off x="11517313" y="39719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22C95B22-1D2C-42F0-8895-5478446ED457}"/>
            </a:ext>
          </a:extLst>
        </xdr:cNvPr>
        <xdr:cNvSpPr/>
      </xdr:nvSpPr>
      <xdr:spPr>
        <a:xfrm>
          <a:off x="1163002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92BF3A3A-EA89-41B1-B603-A558E6030B3D}"/>
            </a:ext>
          </a:extLst>
        </xdr:cNvPr>
        <xdr:cNvSpPr/>
      </xdr:nvSpPr>
      <xdr:spPr>
        <a:xfrm>
          <a:off x="1163002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A2070478-7FE9-4F44-B619-8E7C6F9DDC79}"/>
            </a:ext>
          </a:extLst>
        </xdr:cNvPr>
        <xdr:cNvSpPr/>
      </xdr:nvSpPr>
      <xdr:spPr>
        <a:xfrm>
          <a:off x="12574588"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672AE4DE-5C00-45F8-BFA3-4F9C6D2E9981}"/>
            </a:ext>
          </a:extLst>
        </xdr:cNvPr>
        <xdr:cNvSpPr/>
      </xdr:nvSpPr>
      <xdr:spPr>
        <a:xfrm>
          <a:off x="12574588"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971C5013-7098-49BD-B834-6B037E9726D7}"/>
            </a:ext>
          </a:extLst>
        </xdr:cNvPr>
        <xdr:cNvSpPr/>
      </xdr:nvSpPr>
      <xdr:spPr>
        <a:xfrm>
          <a:off x="13631863"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B93EBF89-938D-4F58-BB99-431353DD9280}"/>
            </a:ext>
          </a:extLst>
        </xdr:cNvPr>
        <xdr:cNvSpPr/>
      </xdr:nvSpPr>
      <xdr:spPr>
        <a:xfrm>
          <a:off x="13631863"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406AD13A-CC25-4301-AA31-8184D9EAE7C2}"/>
            </a:ext>
          </a:extLst>
        </xdr:cNvPr>
        <xdr:cNvSpPr/>
      </xdr:nvSpPr>
      <xdr:spPr>
        <a:xfrm>
          <a:off x="11517313" y="50482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FDF437BC-0B69-44C5-831D-D3DF22F86094}"/>
            </a:ext>
          </a:extLst>
        </xdr:cNvPr>
        <xdr:cNvSpPr txBox="1"/>
      </xdr:nvSpPr>
      <xdr:spPr>
        <a:xfrm>
          <a:off x="11479213"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39B25B57-1513-4133-AABF-D1D3393ECE41}"/>
            </a:ext>
          </a:extLst>
        </xdr:cNvPr>
        <xdr:cNvCxnSpPr/>
      </xdr:nvCxnSpPr>
      <xdr:spPr>
        <a:xfrm>
          <a:off x="11517313"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3F963DCB-598B-45AD-A0E6-8630F6183BD0}"/>
            </a:ext>
          </a:extLst>
        </xdr:cNvPr>
        <xdr:cNvSpPr txBox="1"/>
      </xdr:nvSpPr>
      <xdr:spPr>
        <a:xfrm>
          <a:off x="11092996" y="7077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a:extLst>
            <a:ext uri="{FF2B5EF4-FFF2-40B4-BE49-F238E27FC236}">
              <a16:creationId xmlns:a16="http://schemas.microsoft.com/office/drawing/2014/main" id="{D4A8ED02-1923-4303-99ED-779D40506EB7}"/>
            </a:ext>
          </a:extLst>
        </xdr:cNvPr>
        <xdr:cNvCxnSpPr/>
      </xdr:nvCxnSpPr>
      <xdr:spPr>
        <a:xfrm>
          <a:off x="11517313" y="690290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a:extLst>
            <a:ext uri="{FF2B5EF4-FFF2-40B4-BE49-F238E27FC236}">
              <a16:creationId xmlns:a16="http://schemas.microsoft.com/office/drawing/2014/main" id="{068A81A6-6B24-4AED-BBD5-1327F2EDF691}"/>
            </a:ext>
          </a:extLst>
        </xdr:cNvPr>
        <xdr:cNvSpPr txBox="1"/>
      </xdr:nvSpPr>
      <xdr:spPr>
        <a:xfrm>
          <a:off x="11092996"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a:extLst>
            <a:ext uri="{FF2B5EF4-FFF2-40B4-BE49-F238E27FC236}">
              <a16:creationId xmlns:a16="http://schemas.microsoft.com/office/drawing/2014/main" id="{F50F225B-633B-400A-B612-5CE462B99AB7}"/>
            </a:ext>
          </a:extLst>
        </xdr:cNvPr>
        <xdr:cNvCxnSpPr/>
      </xdr:nvCxnSpPr>
      <xdr:spPr>
        <a:xfrm>
          <a:off x="11517313" y="65953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a:extLst>
            <a:ext uri="{FF2B5EF4-FFF2-40B4-BE49-F238E27FC236}">
              <a16:creationId xmlns:a16="http://schemas.microsoft.com/office/drawing/2014/main" id="{03DFF90C-A755-4088-99BF-59704B90CD37}"/>
            </a:ext>
          </a:extLst>
        </xdr:cNvPr>
        <xdr:cNvSpPr txBox="1"/>
      </xdr:nvSpPr>
      <xdr:spPr>
        <a:xfrm>
          <a:off x="11142829" y="64626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a:extLst>
            <a:ext uri="{FF2B5EF4-FFF2-40B4-BE49-F238E27FC236}">
              <a16:creationId xmlns:a16="http://schemas.microsoft.com/office/drawing/2014/main" id="{1751929D-917A-4076-9F3A-D8546792311C}"/>
            </a:ext>
          </a:extLst>
        </xdr:cNvPr>
        <xdr:cNvCxnSpPr/>
      </xdr:nvCxnSpPr>
      <xdr:spPr>
        <a:xfrm>
          <a:off x="11517313" y="628786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a:extLst>
            <a:ext uri="{FF2B5EF4-FFF2-40B4-BE49-F238E27FC236}">
              <a16:creationId xmlns:a16="http://schemas.microsoft.com/office/drawing/2014/main" id="{7A7DDD0F-1E9A-4F1C-9A2B-C594E0598A64}"/>
            </a:ext>
          </a:extLst>
        </xdr:cNvPr>
        <xdr:cNvSpPr txBox="1"/>
      </xdr:nvSpPr>
      <xdr:spPr>
        <a:xfrm>
          <a:off x="11142829"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a:extLst>
            <a:ext uri="{FF2B5EF4-FFF2-40B4-BE49-F238E27FC236}">
              <a16:creationId xmlns:a16="http://schemas.microsoft.com/office/drawing/2014/main" id="{1E42C527-0FAF-43E1-8781-79EA2C3777C4}"/>
            </a:ext>
          </a:extLst>
        </xdr:cNvPr>
        <xdr:cNvCxnSpPr/>
      </xdr:nvCxnSpPr>
      <xdr:spPr>
        <a:xfrm>
          <a:off x="11517313" y="59803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a:extLst>
            <a:ext uri="{FF2B5EF4-FFF2-40B4-BE49-F238E27FC236}">
              <a16:creationId xmlns:a16="http://schemas.microsoft.com/office/drawing/2014/main" id="{D72AE80A-FA59-4BAE-B448-2D1FDA18DF71}"/>
            </a:ext>
          </a:extLst>
        </xdr:cNvPr>
        <xdr:cNvSpPr txBox="1"/>
      </xdr:nvSpPr>
      <xdr:spPr>
        <a:xfrm>
          <a:off x="11142829"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a:extLst>
            <a:ext uri="{FF2B5EF4-FFF2-40B4-BE49-F238E27FC236}">
              <a16:creationId xmlns:a16="http://schemas.microsoft.com/office/drawing/2014/main" id="{2E20519B-F0A0-4757-9DA6-2931A61B60D8}"/>
            </a:ext>
          </a:extLst>
        </xdr:cNvPr>
        <xdr:cNvCxnSpPr/>
      </xdr:nvCxnSpPr>
      <xdr:spPr>
        <a:xfrm>
          <a:off x="11517313" y="56728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a:extLst>
            <a:ext uri="{FF2B5EF4-FFF2-40B4-BE49-F238E27FC236}">
              <a16:creationId xmlns:a16="http://schemas.microsoft.com/office/drawing/2014/main" id="{DB6C7DAF-4692-4E79-8E90-1BDFC366FB41}"/>
            </a:ext>
          </a:extLst>
        </xdr:cNvPr>
        <xdr:cNvSpPr txBox="1"/>
      </xdr:nvSpPr>
      <xdr:spPr>
        <a:xfrm>
          <a:off x="11142829" y="55305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a:extLst>
            <a:ext uri="{FF2B5EF4-FFF2-40B4-BE49-F238E27FC236}">
              <a16:creationId xmlns:a16="http://schemas.microsoft.com/office/drawing/2014/main" id="{B7A10004-0C3E-4982-9CE2-83A03EF84C23}"/>
            </a:ext>
          </a:extLst>
        </xdr:cNvPr>
        <xdr:cNvCxnSpPr/>
      </xdr:nvCxnSpPr>
      <xdr:spPr>
        <a:xfrm>
          <a:off x="11517313" y="535577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a:extLst>
            <a:ext uri="{FF2B5EF4-FFF2-40B4-BE49-F238E27FC236}">
              <a16:creationId xmlns:a16="http://schemas.microsoft.com/office/drawing/2014/main" id="{986E2EA2-7D3B-4A88-8768-295AAA4D0B70}"/>
            </a:ext>
          </a:extLst>
        </xdr:cNvPr>
        <xdr:cNvSpPr txBox="1"/>
      </xdr:nvSpPr>
      <xdr:spPr>
        <a:xfrm>
          <a:off x="11206949" y="52230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21D28230-4C23-45D5-802C-F9BE697A4702}"/>
            </a:ext>
          </a:extLst>
        </xdr:cNvPr>
        <xdr:cNvCxnSpPr/>
      </xdr:nvCxnSpPr>
      <xdr:spPr>
        <a:xfrm>
          <a:off x="11517313"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854EB148-1886-45C4-A4C8-044BF0EFC865}"/>
            </a:ext>
          </a:extLst>
        </xdr:cNvPr>
        <xdr:cNvSpPr/>
      </xdr:nvSpPr>
      <xdr:spPr>
        <a:xfrm>
          <a:off x="11517313" y="50482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5" name="直線コネクタ 314">
          <a:extLst>
            <a:ext uri="{FF2B5EF4-FFF2-40B4-BE49-F238E27FC236}">
              <a16:creationId xmlns:a16="http://schemas.microsoft.com/office/drawing/2014/main" id="{03C1CF53-C5C0-4A00-8AA7-921C9FA32FE0}"/>
            </a:ext>
          </a:extLst>
        </xdr:cNvPr>
        <xdr:cNvCxnSpPr/>
      </xdr:nvCxnSpPr>
      <xdr:spPr>
        <a:xfrm flipV="1">
          <a:off x="15104427" y="5563417"/>
          <a:ext cx="0" cy="1300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4B394282-7B8F-484F-B472-A64DB8318085}"/>
            </a:ext>
          </a:extLst>
        </xdr:cNvPr>
        <xdr:cNvSpPr txBox="1"/>
      </xdr:nvSpPr>
      <xdr:spPr>
        <a:xfrm>
          <a:off x="15143163"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7" name="直線コネクタ 316">
          <a:extLst>
            <a:ext uri="{FF2B5EF4-FFF2-40B4-BE49-F238E27FC236}">
              <a16:creationId xmlns:a16="http://schemas.microsoft.com/office/drawing/2014/main" id="{774F27F3-145C-40FA-8E05-46435CC0D3BD}"/>
            </a:ext>
          </a:extLst>
        </xdr:cNvPr>
        <xdr:cNvCxnSpPr/>
      </xdr:nvCxnSpPr>
      <xdr:spPr>
        <a:xfrm>
          <a:off x="15016163" y="686371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4486C67F-A5C8-4524-9BC9-BA7F7DA348BF}"/>
            </a:ext>
          </a:extLst>
        </xdr:cNvPr>
        <xdr:cNvSpPr txBox="1"/>
      </xdr:nvSpPr>
      <xdr:spPr>
        <a:xfrm>
          <a:off x="15143163" y="535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9" name="直線コネクタ 318">
          <a:extLst>
            <a:ext uri="{FF2B5EF4-FFF2-40B4-BE49-F238E27FC236}">
              <a16:creationId xmlns:a16="http://schemas.microsoft.com/office/drawing/2014/main" id="{0CF34827-5AEC-4A08-8D24-3312730D3FB0}"/>
            </a:ext>
          </a:extLst>
        </xdr:cNvPr>
        <xdr:cNvCxnSpPr/>
      </xdr:nvCxnSpPr>
      <xdr:spPr>
        <a:xfrm>
          <a:off x="15016163" y="556341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6E08E754-EC66-443F-B075-F372CDF77F73}"/>
            </a:ext>
          </a:extLst>
        </xdr:cNvPr>
        <xdr:cNvSpPr txBox="1"/>
      </xdr:nvSpPr>
      <xdr:spPr>
        <a:xfrm>
          <a:off x="15143163"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1" name="フローチャート: 判断 320">
          <a:extLst>
            <a:ext uri="{FF2B5EF4-FFF2-40B4-BE49-F238E27FC236}">
              <a16:creationId xmlns:a16="http://schemas.microsoft.com/office/drawing/2014/main" id="{E4282E7C-007F-4CF8-AEDD-8C3DA34FB24D}"/>
            </a:ext>
          </a:extLst>
        </xdr:cNvPr>
        <xdr:cNvSpPr/>
      </xdr:nvSpPr>
      <xdr:spPr>
        <a:xfrm>
          <a:off x="15054263" y="62337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2" name="フローチャート: 判断 321">
          <a:extLst>
            <a:ext uri="{FF2B5EF4-FFF2-40B4-BE49-F238E27FC236}">
              <a16:creationId xmlns:a16="http://schemas.microsoft.com/office/drawing/2014/main" id="{BD12A2D9-CFBC-42AB-BB1B-9691B55B0610}"/>
            </a:ext>
          </a:extLst>
        </xdr:cNvPr>
        <xdr:cNvSpPr/>
      </xdr:nvSpPr>
      <xdr:spPr>
        <a:xfrm>
          <a:off x="14273213" y="624685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62956</xdr:rowOff>
    </xdr:from>
    <xdr:to>
      <xdr:col>76</xdr:col>
      <xdr:colOff>165100</xdr:colOff>
      <xdr:row>39</xdr:row>
      <xdr:rowOff>164556</xdr:rowOff>
    </xdr:to>
    <xdr:sp macro="" textlink="">
      <xdr:nvSpPr>
        <xdr:cNvPr id="323" name="フローチャート: 判断 322">
          <a:extLst>
            <a:ext uri="{FF2B5EF4-FFF2-40B4-BE49-F238E27FC236}">
              <a16:creationId xmlns:a16="http://schemas.microsoft.com/office/drawing/2014/main" id="{9D49C07D-6589-4FD2-B431-6EEC5C484120}"/>
            </a:ext>
          </a:extLst>
        </xdr:cNvPr>
        <xdr:cNvSpPr/>
      </xdr:nvSpPr>
      <xdr:spPr>
        <a:xfrm>
          <a:off x="13455650" y="6387556"/>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62956</xdr:rowOff>
    </xdr:from>
    <xdr:to>
      <xdr:col>72</xdr:col>
      <xdr:colOff>38100</xdr:colOff>
      <xdr:row>39</xdr:row>
      <xdr:rowOff>164556</xdr:rowOff>
    </xdr:to>
    <xdr:sp macro="" textlink="">
      <xdr:nvSpPr>
        <xdr:cNvPr id="324" name="フローチャート: 判断 323">
          <a:extLst>
            <a:ext uri="{FF2B5EF4-FFF2-40B4-BE49-F238E27FC236}">
              <a16:creationId xmlns:a16="http://schemas.microsoft.com/office/drawing/2014/main" id="{C8B6EA46-11FE-4351-BB40-31CCF47516A4}"/>
            </a:ext>
          </a:extLst>
        </xdr:cNvPr>
        <xdr:cNvSpPr/>
      </xdr:nvSpPr>
      <xdr:spPr>
        <a:xfrm>
          <a:off x="12638088" y="6387556"/>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156028</xdr:rowOff>
    </xdr:from>
    <xdr:to>
      <xdr:col>67</xdr:col>
      <xdr:colOff>101600</xdr:colOff>
      <xdr:row>39</xdr:row>
      <xdr:rowOff>86178</xdr:rowOff>
    </xdr:to>
    <xdr:sp macro="" textlink="">
      <xdr:nvSpPr>
        <xdr:cNvPr id="325" name="フローチャート: 判断 324">
          <a:extLst>
            <a:ext uri="{FF2B5EF4-FFF2-40B4-BE49-F238E27FC236}">
              <a16:creationId xmlns:a16="http://schemas.microsoft.com/office/drawing/2014/main" id="{AF6EEF60-3BE2-4DB3-99BE-9A3B597DCD1A}"/>
            </a:ext>
          </a:extLst>
        </xdr:cNvPr>
        <xdr:cNvSpPr/>
      </xdr:nvSpPr>
      <xdr:spPr>
        <a:xfrm>
          <a:off x="11806238" y="631870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36743DF3-741E-439A-9E13-F046D898D7BC}"/>
            </a:ext>
          </a:extLst>
        </xdr:cNvPr>
        <xdr:cNvSpPr txBox="1"/>
      </xdr:nvSpPr>
      <xdr:spPr>
        <a:xfrm>
          <a:off x="149288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CB109AA6-FFA3-46A9-A2C0-58504CCA9E03}"/>
            </a:ext>
          </a:extLst>
        </xdr:cNvPr>
        <xdr:cNvSpPr txBox="1"/>
      </xdr:nvSpPr>
      <xdr:spPr>
        <a:xfrm>
          <a:off x="1414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511CCAAE-AD40-42E9-B658-9E0C8C82DA74}"/>
            </a:ext>
          </a:extLst>
        </xdr:cNvPr>
        <xdr:cNvSpPr txBox="1"/>
      </xdr:nvSpPr>
      <xdr:spPr>
        <a:xfrm>
          <a:off x="133302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F232B7E2-1C78-4C7B-827C-141A02317AAD}"/>
            </a:ext>
          </a:extLst>
        </xdr:cNvPr>
        <xdr:cNvSpPr txBox="1"/>
      </xdr:nvSpPr>
      <xdr:spPr>
        <a:xfrm>
          <a:off x="125126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9CB7190-B1D4-4853-8106-9C8EC8951FDD}"/>
            </a:ext>
          </a:extLst>
        </xdr:cNvPr>
        <xdr:cNvSpPr txBox="1"/>
      </xdr:nvSpPr>
      <xdr:spPr>
        <a:xfrm>
          <a:off x="116808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115207</xdr:rowOff>
    </xdr:from>
    <xdr:to>
      <xdr:col>85</xdr:col>
      <xdr:colOff>177800</xdr:colOff>
      <xdr:row>42</xdr:row>
      <xdr:rowOff>45357</xdr:rowOff>
    </xdr:to>
    <xdr:sp macro="" textlink="">
      <xdr:nvSpPr>
        <xdr:cNvPr id="331" name="楕円 330">
          <a:extLst>
            <a:ext uri="{FF2B5EF4-FFF2-40B4-BE49-F238E27FC236}">
              <a16:creationId xmlns:a16="http://schemas.microsoft.com/office/drawing/2014/main" id="{F4020FC7-D6C7-4ABA-96BA-22B26F6860A0}"/>
            </a:ext>
          </a:extLst>
        </xdr:cNvPr>
        <xdr:cNvSpPr/>
      </xdr:nvSpPr>
      <xdr:spPr>
        <a:xfrm>
          <a:off x="15054263" y="67636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30134</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D567EEC5-E8E0-4C3B-B900-3BA206BB9E1E}"/>
            </a:ext>
          </a:extLst>
        </xdr:cNvPr>
        <xdr:cNvSpPr txBox="1"/>
      </xdr:nvSpPr>
      <xdr:spPr>
        <a:xfrm>
          <a:off x="15143163" y="6678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123372</xdr:rowOff>
    </xdr:from>
    <xdr:to>
      <xdr:col>81</xdr:col>
      <xdr:colOff>101600</xdr:colOff>
      <xdr:row>42</xdr:row>
      <xdr:rowOff>53522</xdr:rowOff>
    </xdr:to>
    <xdr:sp macro="" textlink="">
      <xdr:nvSpPr>
        <xdr:cNvPr id="333" name="楕円 332">
          <a:extLst>
            <a:ext uri="{FF2B5EF4-FFF2-40B4-BE49-F238E27FC236}">
              <a16:creationId xmlns:a16="http://schemas.microsoft.com/office/drawing/2014/main" id="{07CF5ADC-ABC4-4626-B252-F976035A40A1}"/>
            </a:ext>
          </a:extLst>
        </xdr:cNvPr>
        <xdr:cNvSpPr/>
      </xdr:nvSpPr>
      <xdr:spPr>
        <a:xfrm>
          <a:off x="14273213" y="677182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166007</xdr:rowOff>
    </xdr:from>
    <xdr:to>
      <xdr:col>85</xdr:col>
      <xdr:colOff>127000</xdr:colOff>
      <xdr:row>42</xdr:row>
      <xdr:rowOff>2722</xdr:rowOff>
    </xdr:to>
    <xdr:cxnSp macro="">
      <xdr:nvCxnSpPr>
        <xdr:cNvPr id="334" name="直線コネクタ 333">
          <a:extLst>
            <a:ext uri="{FF2B5EF4-FFF2-40B4-BE49-F238E27FC236}">
              <a16:creationId xmlns:a16="http://schemas.microsoft.com/office/drawing/2014/main" id="{AFE68B69-E0C6-435F-BF3A-31071DB7A648}"/>
            </a:ext>
          </a:extLst>
        </xdr:cNvPr>
        <xdr:cNvCxnSpPr/>
      </xdr:nvCxnSpPr>
      <xdr:spPr>
        <a:xfrm flipV="1">
          <a:off x="14324013" y="6809694"/>
          <a:ext cx="78105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74385</xdr:rowOff>
    </xdr:from>
    <xdr:to>
      <xdr:col>76</xdr:col>
      <xdr:colOff>165100</xdr:colOff>
      <xdr:row>42</xdr:row>
      <xdr:rowOff>4535</xdr:rowOff>
    </xdr:to>
    <xdr:sp macro="" textlink="">
      <xdr:nvSpPr>
        <xdr:cNvPr id="335" name="楕円 334">
          <a:extLst>
            <a:ext uri="{FF2B5EF4-FFF2-40B4-BE49-F238E27FC236}">
              <a16:creationId xmlns:a16="http://schemas.microsoft.com/office/drawing/2014/main" id="{A2819802-0D25-4805-B634-B7ABFBC55FE4}"/>
            </a:ext>
          </a:extLst>
        </xdr:cNvPr>
        <xdr:cNvSpPr/>
      </xdr:nvSpPr>
      <xdr:spPr>
        <a:xfrm>
          <a:off x="13455650" y="672283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125185</xdr:rowOff>
    </xdr:from>
    <xdr:to>
      <xdr:col>81</xdr:col>
      <xdr:colOff>50800</xdr:colOff>
      <xdr:row>42</xdr:row>
      <xdr:rowOff>2722</xdr:rowOff>
    </xdr:to>
    <xdr:cxnSp macro="">
      <xdr:nvCxnSpPr>
        <xdr:cNvPr id="336" name="直線コネクタ 335">
          <a:extLst>
            <a:ext uri="{FF2B5EF4-FFF2-40B4-BE49-F238E27FC236}">
              <a16:creationId xmlns:a16="http://schemas.microsoft.com/office/drawing/2014/main" id="{B63F09DA-4D0D-4064-8CD4-C2B6F39B96E2}"/>
            </a:ext>
          </a:extLst>
        </xdr:cNvPr>
        <xdr:cNvCxnSpPr/>
      </xdr:nvCxnSpPr>
      <xdr:spPr>
        <a:xfrm>
          <a:off x="13506450" y="6773635"/>
          <a:ext cx="817563"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31931</xdr:rowOff>
    </xdr:from>
    <xdr:to>
      <xdr:col>72</xdr:col>
      <xdr:colOff>38100</xdr:colOff>
      <xdr:row>41</xdr:row>
      <xdr:rowOff>133531</xdr:rowOff>
    </xdr:to>
    <xdr:sp macro="" textlink="">
      <xdr:nvSpPr>
        <xdr:cNvPr id="337" name="楕円 336">
          <a:extLst>
            <a:ext uri="{FF2B5EF4-FFF2-40B4-BE49-F238E27FC236}">
              <a16:creationId xmlns:a16="http://schemas.microsoft.com/office/drawing/2014/main" id="{D9BD2406-C72C-4E3B-93BC-5E9511E91730}"/>
            </a:ext>
          </a:extLst>
        </xdr:cNvPr>
        <xdr:cNvSpPr/>
      </xdr:nvSpPr>
      <xdr:spPr>
        <a:xfrm>
          <a:off x="12638088" y="668038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82731</xdr:rowOff>
    </xdr:from>
    <xdr:to>
      <xdr:col>76</xdr:col>
      <xdr:colOff>114300</xdr:colOff>
      <xdr:row>41</xdr:row>
      <xdr:rowOff>125185</xdr:rowOff>
    </xdr:to>
    <xdr:cxnSp macro="">
      <xdr:nvCxnSpPr>
        <xdr:cNvPr id="338" name="直線コネクタ 337">
          <a:extLst>
            <a:ext uri="{FF2B5EF4-FFF2-40B4-BE49-F238E27FC236}">
              <a16:creationId xmlns:a16="http://schemas.microsoft.com/office/drawing/2014/main" id="{54E9D7A7-6AD2-43D9-A9BC-7A622F7F8A83}"/>
            </a:ext>
          </a:extLst>
        </xdr:cNvPr>
        <xdr:cNvCxnSpPr/>
      </xdr:nvCxnSpPr>
      <xdr:spPr>
        <a:xfrm>
          <a:off x="12688888" y="6731181"/>
          <a:ext cx="817562"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159294</xdr:rowOff>
    </xdr:from>
    <xdr:to>
      <xdr:col>67</xdr:col>
      <xdr:colOff>101600</xdr:colOff>
      <xdr:row>41</xdr:row>
      <xdr:rowOff>89444</xdr:rowOff>
    </xdr:to>
    <xdr:sp macro="" textlink="">
      <xdr:nvSpPr>
        <xdr:cNvPr id="339" name="楕円 338">
          <a:extLst>
            <a:ext uri="{FF2B5EF4-FFF2-40B4-BE49-F238E27FC236}">
              <a16:creationId xmlns:a16="http://schemas.microsoft.com/office/drawing/2014/main" id="{A55DE188-96BF-48E4-AE99-9990F2BDCAA4}"/>
            </a:ext>
          </a:extLst>
        </xdr:cNvPr>
        <xdr:cNvSpPr/>
      </xdr:nvSpPr>
      <xdr:spPr>
        <a:xfrm>
          <a:off x="11806238" y="664581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38644</xdr:rowOff>
    </xdr:from>
    <xdr:to>
      <xdr:col>71</xdr:col>
      <xdr:colOff>177800</xdr:colOff>
      <xdr:row>41</xdr:row>
      <xdr:rowOff>82731</xdr:rowOff>
    </xdr:to>
    <xdr:cxnSp macro="">
      <xdr:nvCxnSpPr>
        <xdr:cNvPr id="340" name="直線コネクタ 339">
          <a:extLst>
            <a:ext uri="{FF2B5EF4-FFF2-40B4-BE49-F238E27FC236}">
              <a16:creationId xmlns:a16="http://schemas.microsoft.com/office/drawing/2014/main" id="{FF709B70-527E-4740-BA34-E88E95175059}"/>
            </a:ext>
          </a:extLst>
        </xdr:cNvPr>
        <xdr:cNvCxnSpPr/>
      </xdr:nvCxnSpPr>
      <xdr:spPr>
        <a:xfrm>
          <a:off x="11857038" y="6687094"/>
          <a:ext cx="8318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7CC74514-AC33-44C0-957A-BEA3E70CAC2F}"/>
            </a:ext>
          </a:extLst>
        </xdr:cNvPr>
        <xdr:cNvSpPr txBox="1"/>
      </xdr:nvSpPr>
      <xdr:spPr>
        <a:xfrm>
          <a:off x="14123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9633</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DFC9473A-AFED-47C7-8BB1-F3DFA2867649}"/>
            </a:ext>
          </a:extLst>
        </xdr:cNvPr>
        <xdr:cNvSpPr txBox="1"/>
      </xdr:nvSpPr>
      <xdr:spPr>
        <a:xfrm>
          <a:off x="13318182" y="617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9633</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403328BC-AFD4-4624-9E8E-9C9CF2D3EF87}"/>
            </a:ext>
          </a:extLst>
        </xdr:cNvPr>
        <xdr:cNvSpPr txBox="1"/>
      </xdr:nvSpPr>
      <xdr:spPr>
        <a:xfrm>
          <a:off x="12500619" y="6172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102705</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E62FDF66-C668-45CC-A31E-77D56970CC4E}"/>
            </a:ext>
          </a:extLst>
        </xdr:cNvPr>
        <xdr:cNvSpPr txBox="1"/>
      </xdr:nvSpPr>
      <xdr:spPr>
        <a:xfrm>
          <a:off x="11668769"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44649</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775FADB0-A0D8-4704-B681-1ADD8407616A}"/>
            </a:ext>
          </a:extLst>
        </xdr:cNvPr>
        <xdr:cNvSpPr txBox="1"/>
      </xdr:nvSpPr>
      <xdr:spPr>
        <a:xfrm>
          <a:off x="14123044" y="685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167112</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7C2EE759-F3C0-4AE3-8FCF-BF3D85D38CE4}"/>
            </a:ext>
          </a:extLst>
        </xdr:cNvPr>
        <xdr:cNvSpPr txBox="1"/>
      </xdr:nvSpPr>
      <xdr:spPr>
        <a:xfrm>
          <a:off x="13318182" y="681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124658</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226D35D1-8443-4422-A0D7-D600BEB533DD}"/>
            </a:ext>
          </a:extLst>
        </xdr:cNvPr>
        <xdr:cNvSpPr txBox="1"/>
      </xdr:nvSpPr>
      <xdr:spPr>
        <a:xfrm>
          <a:off x="12500619" y="677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80571</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0072680F-7CFC-4CB0-9D9A-8A225C7C76CB}"/>
            </a:ext>
          </a:extLst>
        </xdr:cNvPr>
        <xdr:cNvSpPr txBox="1"/>
      </xdr:nvSpPr>
      <xdr:spPr>
        <a:xfrm>
          <a:off x="11668769" y="672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DBFBE91C-EFFC-4F15-A0B8-47F766134CA5}"/>
            </a:ext>
          </a:extLst>
        </xdr:cNvPr>
        <xdr:cNvSpPr/>
      </xdr:nvSpPr>
      <xdr:spPr>
        <a:xfrm>
          <a:off x="16916400" y="39719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1AE01B50-31F1-41C8-BAF7-DD5E1F164902}"/>
            </a:ext>
          </a:extLst>
        </xdr:cNvPr>
        <xdr:cNvSpPr/>
      </xdr:nvSpPr>
      <xdr:spPr>
        <a:xfrm>
          <a:off x="1704340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7FB3C910-04F5-4BBC-A6F7-AACB601CFFCA}"/>
            </a:ext>
          </a:extLst>
        </xdr:cNvPr>
        <xdr:cNvSpPr/>
      </xdr:nvSpPr>
      <xdr:spPr>
        <a:xfrm>
          <a:off x="1704340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CBA78C0E-C085-4378-81ED-1CA761EDEF22}"/>
            </a:ext>
          </a:extLst>
        </xdr:cNvPr>
        <xdr:cNvSpPr/>
      </xdr:nvSpPr>
      <xdr:spPr>
        <a:xfrm>
          <a:off x="17973675"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C95A2FF1-33CB-4A12-8EF4-2DCF1051DB66}"/>
            </a:ext>
          </a:extLst>
        </xdr:cNvPr>
        <xdr:cNvSpPr/>
      </xdr:nvSpPr>
      <xdr:spPr>
        <a:xfrm>
          <a:off x="17973675"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704CABBD-9C96-4653-9FDF-23C28400E4D6}"/>
            </a:ext>
          </a:extLst>
        </xdr:cNvPr>
        <xdr:cNvSpPr/>
      </xdr:nvSpPr>
      <xdr:spPr>
        <a:xfrm>
          <a:off x="19030950" y="45942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17E69EA8-F3FB-4B2A-BEEF-63EF9F78BD0B}"/>
            </a:ext>
          </a:extLst>
        </xdr:cNvPr>
        <xdr:cNvSpPr/>
      </xdr:nvSpPr>
      <xdr:spPr>
        <a:xfrm>
          <a:off x="19030950" y="4787900"/>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75F19A63-74A8-4E6C-9B0B-B77AFF22FF48}"/>
            </a:ext>
          </a:extLst>
        </xdr:cNvPr>
        <xdr:cNvSpPr/>
      </xdr:nvSpPr>
      <xdr:spPr>
        <a:xfrm>
          <a:off x="16916400" y="50482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BC746DBF-30DB-4C7B-9AAF-6B31A301B6BE}"/>
            </a:ext>
          </a:extLst>
        </xdr:cNvPr>
        <xdr:cNvSpPr txBox="1"/>
      </xdr:nvSpPr>
      <xdr:spPr>
        <a:xfrm>
          <a:off x="16892588"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C7651B00-56EF-42D2-B743-4DCCC0262B80}"/>
            </a:ext>
          </a:extLst>
        </xdr:cNvPr>
        <xdr:cNvCxnSpPr/>
      </xdr:nvCxnSpPr>
      <xdr:spPr>
        <a:xfrm>
          <a:off x="16916400" y="72104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a:extLst>
            <a:ext uri="{FF2B5EF4-FFF2-40B4-BE49-F238E27FC236}">
              <a16:creationId xmlns:a16="http://schemas.microsoft.com/office/drawing/2014/main" id="{7C5D5F5E-E40A-400C-A9BB-AB2448976CDB}"/>
            </a:ext>
          </a:extLst>
        </xdr:cNvPr>
        <xdr:cNvCxnSpPr/>
      </xdr:nvCxnSpPr>
      <xdr:spPr>
        <a:xfrm>
          <a:off x="16916400" y="6848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a:extLst>
            <a:ext uri="{FF2B5EF4-FFF2-40B4-BE49-F238E27FC236}">
              <a16:creationId xmlns:a16="http://schemas.microsoft.com/office/drawing/2014/main" id="{72DFA78C-09FA-4FE7-BE0F-B93396019F7E}"/>
            </a:ext>
          </a:extLst>
        </xdr:cNvPr>
        <xdr:cNvSpPr txBox="1"/>
      </xdr:nvSpPr>
      <xdr:spPr>
        <a:xfrm>
          <a:off x="16696189"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a:extLst>
            <a:ext uri="{FF2B5EF4-FFF2-40B4-BE49-F238E27FC236}">
              <a16:creationId xmlns:a16="http://schemas.microsoft.com/office/drawing/2014/main" id="{070A72B6-A10B-4413-99E4-156BD60397B1}"/>
            </a:ext>
          </a:extLst>
        </xdr:cNvPr>
        <xdr:cNvCxnSpPr/>
      </xdr:nvCxnSpPr>
      <xdr:spPr>
        <a:xfrm>
          <a:off x="16916400" y="64865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a:extLst>
            <a:ext uri="{FF2B5EF4-FFF2-40B4-BE49-F238E27FC236}">
              <a16:creationId xmlns:a16="http://schemas.microsoft.com/office/drawing/2014/main" id="{932D0527-C91C-44D9-A95E-A7E41C15A163}"/>
            </a:ext>
          </a:extLst>
        </xdr:cNvPr>
        <xdr:cNvSpPr txBox="1"/>
      </xdr:nvSpPr>
      <xdr:spPr>
        <a:xfrm>
          <a:off x="16378131" y="635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a:extLst>
            <a:ext uri="{FF2B5EF4-FFF2-40B4-BE49-F238E27FC236}">
              <a16:creationId xmlns:a16="http://schemas.microsoft.com/office/drawing/2014/main" id="{4820D904-C906-4624-BA9B-56C8D9376B32}"/>
            </a:ext>
          </a:extLst>
        </xdr:cNvPr>
        <xdr:cNvCxnSpPr/>
      </xdr:nvCxnSpPr>
      <xdr:spPr>
        <a:xfrm>
          <a:off x="16916400" y="613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a:extLst>
            <a:ext uri="{FF2B5EF4-FFF2-40B4-BE49-F238E27FC236}">
              <a16:creationId xmlns:a16="http://schemas.microsoft.com/office/drawing/2014/main" id="{AC1C1E67-B329-4CBF-A913-00413FE62B48}"/>
            </a:ext>
          </a:extLst>
        </xdr:cNvPr>
        <xdr:cNvSpPr txBox="1"/>
      </xdr:nvSpPr>
      <xdr:spPr>
        <a:xfrm>
          <a:off x="16378131" y="600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a:extLst>
            <a:ext uri="{FF2B5EF4-FFF2-40B4-BE49-F238E27FC236}">
              <a16:creationId xmlns:a16="http://schemas.microsoft.com/office/drawing/2014/main" id="{482A2AE3-0C6B-4575-A2B4-3FAB764BD1DC}"/>
            </a:ext>
          </a:extLst>
        </xdr:cNvPr>
        <xdr:cNvCxnSpPr/>
      </xdr:nvCxnSpPr>
      <xdr:spPr>
        <a:xfrm>
          <a:off x="16916400" y="5772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a:extLst>
            <a:ext uri="{FF2B5EF4-FFF2-40B4-BE49-F238E27FC236}">
              <a16:creationId xmlns:a16="http://schemas.microsoft.com/office/drawing/2014/main" id="{8366F800-ED38-461F-BC1F-87BC94BB34D4}"/>
            </a:ext>
          </a:extLst>
        </xdr:cNvPr>
        <xdr:cNvSpPr txBox="1"/>
      </xdr:nvSpPr>
      <xdr:spPr>
        <a:xfrm>
          <a:off x="16378131" y="563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a:extLst>
            <a:ext uri="{FF2B5EF4-FFF2-40B4-BE49-F238E27FC236}">
              <a16:creationId xmlns:a16="http://schemas.microsoft.com/office/drawing/2014/main" id="{053C4C1D-FE73-4D3E-86AA-8BDB3CB0CBEA}"/>
            </a:ext>
          </a:extLst>
        </xdr:cNvPr>
        <xdr:cNvCxnSpPr/>
      </xdr:nvCxnSpPr>
      <xdr:spPr>
        <a:xfrm>
          <a:off x="16916400" y="5410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8" name="テキスト ボックス 367">
          <a:extLst>
            <a:ext uri="{FF2B5EF4-FFF2-40B4-BE49-F238E27FC236}">
              <a16:creationId xmlns:a16="http://schemas.microsoft.com/office/drawing/2014/main" id="{061121B3-1086-48E1-813C-CA29CDCF5E3E}"/>
            </a:ext>
          </a:extLst>
        </xdr:cNvPr>
        <xdr:cNvSpPr txBox="1"/>
      </xdr:nvSpPr>
      <xdr:spPr>
        <a:xfrm>
          <a:off x="16378131" y="52775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36BB9357-BC2F-46E4-A1B3-0D3C1C59A4B9}"/>
            </a:ext>
          </a:extLst>
        </xdr:cNvPr>
        <xdr:cNvCxnSpPr/>
      </xdr:nvCxnSpPr>
      <xdr:spPr>
        <a:xfrm>
          <a:off x="16916400" y="504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0112AFC9-EFBA-44A9-9BC7-34213BCC0C05}"/>
            </a:ext>
          </a:extLst>
        </xdr:cNvPr>
        <xdr:cNvSpPr txBox="1"/>
      </xdr:nvSpPr>
      <xdr:spPr>
        <a:xfrm>
          <a:off x="16287978" y="49155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8F2E3F1A-83D1-4A50-B330-F951E262B990}"/>
            </a:ext>
          </a:extLst>
        </xdr:cNvPr>
        <xdr:cNvSpPr/>
      </xdr:nvSpPr>
      <xdr:spPr>
        <a:xfrm>
          <a:off x="16916400" y="50482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2" name="直線コネクタ 371">
          <a:extLst>
            <a:ext uri="{FF2B5EF4-FFF2-40B4-BE49-F238E27FC236}">
              <a16:creationId xmlns:a16="http://schemas.microsoft.com/office/drawing/2014/main" id="{52A2EBB0-1626-4DCC-B67F-92C1AC657F6A}"/>
            </a:ext>
          </a:extLst>
        </xdr:cNvPr>
        <xdr:cNvCxnSpPr/>
      </xdr:nvCxnSpPr>
      <xdr:spPr>
        <a:xfrm flipV="1">
          <a:off x="20503514" y="5461724"/>
          <a:ext cx="0" cy="1381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6B62E785-ED82-48DD-8B4A-8C9CF0B42402}"/>
            </a:ext>
          </a:extLst>
        </xdr:cNvPr>
        <xdr:cNvSpPr txBox="1"/>
      </xdr:nvSpPr>
      <xdr:spPr>
        <a:xfrm>
          <a:off x="20542250" y="684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4" name="直線コネクタ 373">
          <a:extLst>
            <a:ext uri="{FF2B5EF4-FFF2-40B4-BE49-F238E27FC236}">
              <a16:creationId xmlns:a16="http://schemas.microsoft.com/office/drawing/2014/main" id="{48D611CE-BE22-450F-B924-C796E32A4717}"/>
            </a:ext>
          </a:extLst>
        </xdr:cNvPr>
        <xdr:cNvCxnSpPr/>
      </xdr:nvCxnSpPr>
      <xdr:spPr>
        <a:xfrm>
          <a:off x="20429538" y="684317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A8B40CEE-7EE3-41A6-9BE6-87652A221C38}"/>
            </a:ext>
          </a:extLst>
        </xdr:cNvPr>
        <xdr:cNvSpPr txBox="1"/>
      </xdr:nvSpPr>
      <xdr:spPr>
        <a:xfrm>
          <a:off x="20542250" y="524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6" name="直線コネクタ 375">
          <a:extLst>
            <a:ext uri="{FF2B5EF4-FFF2-40B4-BE49-F238E27FC236}">
              <a16:creationId xmlns:a16="http://schemas.microsoft.com/office/drawing/2014/main" id="{2D83E71D-85D4-4444-B0D1-0BE7C4704EFA}"/>
            </a:ext>
          </a:extLst>
        </xdr:cNvPr>
        <xdr:cNvCxnSpPr/>
      </xdr:nvCxnSpPr>
      <xdr:spPr>
        <a:xfrm>
          <a:off x="20429538" y="546172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32484961-E58E-4A2C-91E1-E58CBF981239}"/>
            </a:ext>
          </a:extLst>
        </xdr:cNvPr>
        <xdr:cNvSpPr txBox="1"/>
      </xdr:nvSpPr>
      <xdr:spPr>
        <a:xfrm>
          <a:off x="20542250" y="6454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8" name="フローチャート: 判断 377">
          <a:extLst>
            <a:ext uri="{FF2B5EF4-FFF2-40B4-BE49-F238E27FC236}">
              <a16:creationId xmlns:a16="http://schemas.microsoft.com/office/drawing/2014/main" id="{94AAE2B5-DDA1-4A1E-BC2C-44EFC48282A5}"/>
            </a:ext>
          </a:extLst>
        </xdr:cNvPr>
        <xdr:cNvSpPr/>
      </xdr:nvSpPr>
      <xdr:spPr>
        <a:xfrm>
          <a:off x="20453350" y="64761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9" name="フローチャート: 判断 378">
          <a:extLst>
            <a:ext uri="{FF2B5EF4-FFF2-40B4-BE49-F238E27FC236}">
              <a16:creationId xmlns:a16="http://schemas.microsoft.com/office/drawing/2014/main" id="{BE3D5A91-2682-4775-9631-6BE4DEE0F9FB}"/>
            </a:ext>
          </a:extLst>
        </xdr:cNvPr>
        <xdr:cNvSpPr/>
      </xdr:nvSpPr>
      <xdr:spPr>
        <a:xfrm>
          <a:off x="19686588" y="647900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70905</xdr:rowOff>
    </xdr:from>
    <xdr:to>
      <xdr:col>107</xdr:col>
      <xdr:colOff>101600</xdr:colOff>
      <xdr:row>41</xdr:row>
      <xdr:rowOff>1055</xdr:rowOff>
    </xdr:to>
    <xdr:sp macro="" textlink="">
      <xdr:nvSpPr>
        <xdr:cNvPr id="380" name="フローチャート: 判断 379">
          <a:extLst>
            <a:ext uri="{FF2B5EF4-FFF2-40B4-BE49-F238E27FC236}">
              <a16:creationId xmlns:a16="http://schemas.microsoft.com/office/drawing/2014/main" id="{3887C546-3F2E-4CC2-B458-D75FC6BA1A70}"/>
            </a:ext>
          </a:extLst>
        </xdr:cNvPr>
        <xdr:cNvSpPr/>
      </xdr:nvSpPr>
      <xdr:spPr>
        <a:xfrm>
          <a:off x="18854738" y="65574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75450</xdr:rowOff>
    </xdr:from>
    <xdr:to>
      <xdr:col>102</xdr:col>
      <xdr:colOff>165100</xdr:colOff>
      <xdr:row>41</xdr:row>
      <xdr:rowOff>5600</xdr:rowOff>
    </xdr:to>
    <xdr:sp macro="" textlink="">
      <xdr:nvSpPr>
        <xdr:cNvPr id="381" name="フローチャート: 判断 380">
          <a:extLst>
            <a:ext uri="{FF2B5EF4-FFF2-40B4-BE49-F238E27FC236}">
              <a16:creationId xmlns:a16="http://schemas.microsoft.com/office/drawing/2014/main" id="{953AF9BA-1FDF-4FA5-993D-8122F9C9C8AA}"/>
            </a:ext>
          </a:extLst>
        </xdr:cNvPr>
        <xdr:cNvSpPr/>
      </xdr:nvSpPr>
      <xdr:spPr>
        <a:xfrm>
          <a:off x="18037175" y="65619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85457</xdr:rowOff>
    </xdr:from>
    <xdr:to>
      <xdr:col>98</xdr:col>
      <xdr:colOff>38100</xdr:colOff>
      <xdr:row>41</xdr:row>
      <xdr:rowOff>15607</xdr:rowOff>
    </xdr:to>
    <xdr:sp macro="" textlink="">
      <xdr:nvSpPr>
        <xdr:cNvPr id="382" name="フローチャート: 判断 381">
          <a:extLst>
            <a:ext uri="{FF2B5EF4-FFF2-40B4-BE49-F238E27FC236}">
              <a16:creationId xmlns:a16="http://schemas.microsoft.com/office/drawing/2014/main" id="{4D010387-8DD1-4919-A041-76AA99FAF983}"/>
            </a:ext>
          </a:extLst>
        </xdr:cNvPr>
        <xdr:cNvSpPr/>
      </xdr:nvSpPr>
      <xdr:spPr>
        <a:xfrm>
          <a:off x="17219613" y="6571982"/>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48B2F0DA-04C2-49BA-ABB8-40DACEC61A47}"/>
            </a:ext>
          </a:extLst>
        </xdr:cNvPr>
        <xdr:cNvSpPr txBox="1"/>
      </xdr:nvSpPr>
      <xdr:spPr>
        <a:xfrm>
          <a:off x="20327938"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B92124BC-DDFB-4FF3-B930-13D28AFCADC0}"/>
            </a:ext>
          </a:extLst>
        </xdr:cNvPr>
        <xdr:cNvSpPr txBox="1"/>
      </xdr:nvSpPr>
      <xdr:spPr>
        <a:xfrm>
          <a:off x="1956117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FBC4342B-BC09-4771-BE8C-768645CA6049}"/>
            </a:ext>
          </a:extLst>
        </xdr:cNvPr>
        <xdr:cNvSpPr txBox="1"/>
      </xdr:nvSpPr>
      <xdr:spPr>
        <a:xfrm>
          <a:off x="18729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ECD0AA00-890E-4818-987C-690D66529BB4}"/>
            </a:ext>
          </a:extLst>
        </xdr:cNvPr>
        <xdr:cNvSpPr txBox="1"/>
      </xdr:nvSpPr>
      <xdr:spPr>
        <a:xfrm>
          <a:off x="17911763"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58E49351-4376-4F5F-B687-DDD1F2C030DB}"/>
            </a:ext>
          </a:extLst>
        </xdr:cNvPr>
        <xdr:cNvSpPr txBox="1"/>
      </xdr:nvSpPr>
      <xdr:spPr>
        <a:xfrm>
          <a:off x="170942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137698</xdr:rowOff>
    </xdr:from>
    <xdr:to>
      <xdr:col>116</xdr:col>
      <xdr:colOff>114300</xdr:colOff>
      <xdr:row>39</xdr:row>
      <xdr:rowOff>67848</xdr:rowOff>
    </xdr:to>
    <xdr:sp macro="" textlink="">
      <xdr:nvSpPr>
        <xdr:cNvPr id="388" name="楕円 387">
          <a:extLst>
            <a:ext uri="{FF2B5EF4-FFF2-40B4-BE49-F238E27FC236}">
              <a16:creationId xmlns:a16="http://schemas.microsoft.com/office/drawing/2014/main" id="{548CB1A5-D091-4179-B2F0-E77834CDC4E9}"/>
            </a:ext>
          </a:extLst>
        </xdr:cNvPr>
        <xdr:cNvSpPr/>
      </xdr:nvSpPr>
      <xdr:spPr>
        <a:xfrm>
          <a:off x="20453350" y="63003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160575</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AEF3CD0E-08B8-4DC5-A451-A54A1D1E4CE2}"/>
            </a:ext>
          </a:extLst>
        </xdr:cNvPr>
        <xdr:cNvSpPr txBox="1"/>
      </xdr:nvSpPr>
      <xdr:spPr>
        <a:xfrm>
          <a:off x="20542250" y="616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168587</xdr:rowOff>
    </xdr:from>
    <xdr:to>
      <xdr:col>112</xdr:col>
      <xdr:colOff>38100</xdr:colOff>
      <xdr:row>39</xdr:row>
      <xdr:rowOff>98737</xdr:rowOff>
    </xdr:to>
    <xdr:sp macro="" textlink="">
      <xdr:nvSpPr>
        <xdr:cNvPr id="390" name="楕円 389">
          <a:extLst>
            <a:ext uri="{FF2B5EF4-FFF2-40B4-BE49-F238E27FC236}">
              <a16:creationId xmlns:a16="http://schemas.microsoft.com/office/drawing/2014/main" id="{ECB69110-6946-4098-A1DF-75505FD8DF4B}"/>
            </a:ext>
          </a:extLst>
        </xdr:cNvPr>
        <xdr:cNvSpPr/>
      </xdr:nvSpPr>
      <xdr:spPr>
        <a:xfrm>
          <a:off x="19686588" y="6326499"/>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17048</xdr:rowOff>
    </xdr:from>
    <xdr:to>
      <xdr:col>116</xdr:col>
      <xdr:colOff>63500</xdr:colOff>
      <xdr:row>39</xdr:row>
      <xdr:rowOff>47937</xdr:rowOff>
    </xdr:to>
    <xdr:cxnSp macro="">
      <xdr:nvCxnSpPr>
        <xdr:cNvPr id="391" name="直線コネクタ 390">
          <a:extLst>
            <a:ext uri="{FF2B5EF4-FFF2-40B4-BE49-F238E27FC236}">
              <a16:creationId xmlns:a16="http://schemas.microsoft.com/office/drawing/2014/main" id="{92FB8757-6526-4E1F-A32B-ACAEF0174552}"/>
            </a:ext>
          </a:extLst>
        </xdr:cNvPr>
        <xdr:cNvCxnSpPr/>
      </xdr:nvCxnSpPr>
      <xdr:spPr>
        <a:xfrm flipV="1">
          <a:off x="19737388" y="6341648"/>
          <a:ext cx="766762" cy="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2288</xdr:rowOff>
    </xdr:from>
    <xdr:to>
      <xdr:col>107</xdr:col>
      <xdr:colOff>101600</xdr:colOff>
      <xdr:row>39</xdr:row>
      <xdr:rowOff>103888</xdr:rowOff>
    </xdr:to>
    <xdr:sp macro="" textlink="">
      <xdr:nvSpPr>
        <xdr:cNvPr id="392" name="楕円 391">
          <a:extLst>
            <a:ext uri="{FF2B5EF4-FFF2-40B4-BE49-F238E27FC236}">
              <a16:creationId xmlns:a16="http://schemas.microsoft.com/office/drawing/2014/main" id="{753CD322-51C9-4128-B7F9-23450ACCC4D4}"/>
            </a:ext>
          </a:extLst>
        </xdr:cNvPr>
        <xdr:cNvSpPr/>
      </xdr:nvSpPr>
      <xdr:spPr>
        <a:xfrm>
          <a:off x="18854738" y="63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47937</xdr:rowOff>
    </xdr:from>
    <xdr:to>
      <xdr:col>111</xdr:col>
      <xdr:colOff>177800</xdr:colOff>
      <xdr:row>39</xdr:row>
      <xdr:rowOff>53088</xdr:rowOff>
    </xdr:to>
    <xdr:cxnSp macro="">
      <xdr:nvCxnSpPr>
        <xdr:cNvPr id="393" name="直線コネクタ 392">
          <a:extLst>
            <a:ext uri="{FF2B5EF4-FFF2-40B4-BE49-F238E27FC236}">
              <a16:creationId xmlns:a16="http://schemas.microsoft.com/office/drawing/2014/main" id="{CF9BAF10-3226-4199-B27C-2D3AF0B82C6F}"/>
            </a:ext>
          </a:extLst>
        </xdr:cNvPr>
        <xdr:cNvCxnSpPr/>
      </xdr:nvCxnSpPr>
      <xdr:spPr>
        <a:xfrm flipV="1">
          <a:off x="18905538" y="6372537"/>
          <a:ext cx="83185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20588</xdr:rowOff>
    </xdr:from>
    <xdr:to>
      <xdr:col>102</xdr:col>
      <xdr:colOff>165100</xdr:colOff>
      <xdr:row>39</xdr:row>
      <xdr:rowOff>122188</xdr:rowOff>
    </xdr:to>
    <xdr:sp macro="" textlink="">
      <xdr:nvSpPr>
        <xdr:cNvPr id="394" name="楕円 393">
          <a:extLst>
            <a:ext uri="{FF2B5EF4-FFF2-40B4-BE49-F238E27FC236}">
              <a16:creationId xmlns:a16="http://schemas.microsoft.com/office/drawing/2014/main" id="{8444DA7F-44C1-4008-9394-26E8E3DC111C}"/>
            </a:ext>
          </a:extLst>
        </xdr:cNvPr>
        <xdr:cNvSpPr/>
      </xdr:nvSpPr>
      <xdr:spPr>
        <a:xfrm>
          <a:off x="18037175" y="63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53088</xdr:rowOff>
    </xdr:from>
    <xdr:to>
      <xdr:col>107</xdr:col>
      <xdr:colOff>50800</xdr:colOff>
      <xdr:row>39</xdr:row>
      <xdr:rowOff>71388</xdr:rowOff>
    </xdr:to>
    <xdr:cxnSp macro="">
      <xdr:nvCxnSpPr>
        <xdr:cNvPr id="395" name="直線コネクタ 394">
          <a:extLst>
            <a:ext uri="{FF2B5EF4-FFF2-40B4-BE49-F238E27FC236}">
              <a16:creationId xmlns:a16="http://schemas.microsoft.com/office/drawing/2014/main" id="{25FE20C2-88C9-48D9-B032-8C827086E22D}"/>
            </a:ext>
          </a:extLst>
        </xdr:cNvPr>
        <xdr:cNvCxnSpPr/>
      </xdr:nvCxnSpPr>
      <xdr:spPr>
        <a:xfrm flipV="1">
          <a:off x="18087975" y="6377688"/>
          <a:ext cx="817563"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36527</xdr:rowOff>
    </xdr:from>
    <xdr:to>
      <xdr:col>98</xdr:col>
      <xdr:colOff>38100</xdr:colOff>
      <xdr:row>39</xdr:row>
      <xdr:rowOff>138127</xdr:rowOff>
    </xdr:to>
    <xdr:sp macro="" textlink="">
      <xdr:nvSpPr>
        <xdr:cNvPr id="396" name="楕円 395">
          <a:extLst>
            <a:ext uri="{FF2B5EF4-FFF2-40B4-BE49-F238E27FC236}">
              <a16:creationId xmlns:a16="http://schemas.microsoft.com/office/drawing/2014/main" id="{30117A27-332C-4F83-956C-680671A0F75D}"/>
            </a:ext>
          </a:extLst>
        </xdr:cNvPr>
        <xdr:cNvSpPr/>
      </xdr:nvSpPr>
      <xdr:spPr>
        <a:xfrm>
          <a:off x="17219613" y="636112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71388</xdr:rowOff>
    </xdr:from>
    <xdr:to>
      <xdr:col>102</xdr:col>
      <xdr:colOff>114300</xdr:colOff>
      <xdr:row>39</xdr:row>
      <xdr:rowOff>87327</xdr:rowOff>
    </xdr:to>
    <xdr:cxnSp macro="">
      <xdr:nvCxnSpPr>
        <xdr:cNvPr id="397" name="直線コネクタ 396">
          <a:extLst>
            <a:ext uri="{FF2B5EF4-FFF2-40B4-BE49-F238E27FC236}">
              <a16:creationId xmlns:a16="http://schemas.microsoft.com/office/drawing/2014/main" id="{9D85E530-C69B-446C-9852-5A42BFD5366F}"/>
            </a:ext>
          </a:extLst>
        </xdr:cNvPr>
        <xdr:cNvCxnSpPr/>
      </xdr:nvCxnSpPr>
      <xdr:spPr>
        <a:xfrm flipV="1">
          <a:off x="17270413" y="6395988"/>
          <a:ext cx="817562"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8D061A76-3163-4C9D-9BDC-60696699B5D1}"/>
            </a:ext>
          </a:extLst>
        </xdr:cNvPr>
        <xdr:cNvSpPr txBox="1"/>
      </xdr:nvSpPr>
      <xdr:spPr>
        <a:xfrm>
          <a:off x="19439470" y="656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163632</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992672D2-89F4-48E6-97EB-2A7ECBA08031}"/>
            </a:ext>
          </a:extLst>
        </xdr:cNvPr>
        <xdr:cNvSpPr txBox="1"/>
      </xdr:nvSpPr>
      <xdr:spPr>
        <a:xfrm>
          <a:off x="18634608" y="665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168177</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CDCCBE17-A3C5-4317-8A55-08DC2FA564F0}"/>
            </a:ext>
          </a:extLst>
        </xdr:cNvPr>
        <xdr:cNvSpPr txBox="1"/>
      </xdr:nvSpPr>
      <xdr:spPr>
        <a:xfrm>
          <a:off x="17802758" y="664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6734</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E81318DA-C39A-46FE-81B5-CD48E0674AD0}"/>
            </a:ext>
          </a:extLst>
        </xdr:cNvPr>
        <xdr:cNvSpPr txBox="1"/>
      </xdr:nvSpPr>
      <xdr:spPr>
        <a:xfrm>
          <a:off x="16985195" y="665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115264</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7D4E3890-D6A8-4816-BFB0-B01A84BE5CEE}"/>
            </a:ext>
          </a:extLst>
        </xdr:cNvPr>
        <xdr:cNvSpPr txBox="1"/>
      </xdr:nvSpPr>
      <xdr:spPr>
        <a:xfrm>
          <a:off x="19439470" y="6116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120416</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35BDC9AF-EA80-4AB6-98A8-D642587D9FE3}"/>
            </a:ext>
          </a:extLst>
        </xdr:cNvPr>
        <xdr:cNvSpPr txBox="1"/>
      </xdr:nvSpPr>
      <xdr:spPr>
        <a:xfrm>
          <a:off x="18634608" y="612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138715</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32DBDD47-57F4-44DB-9958-7842C4C7EEFB}"/>
            </a:ext>
          </a:extLst>
        </xdr:cNvPr>
        <xdr:cNvSpPr txBox="1"/>
      </xdr:nvSpPr>
      <xdr:spPr>
        <a:xfrm>
          <a:off x="17802758" y="613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154654</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6461979D-C333-4CCE-BCF5-582604D80061}"/>
            </a:ext>
          </a:extLst>
        </xdr:cNvPr>
        <xdr:cNvSpPr txBox="1"/>
      </xdr:nvSpPr>
      <xdr:spPr>
        <a:xfrm>
          <a:off x="16985195" y="615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702278A3-BF4E-47F1-B39B-6119B55CA928}"/>
            </a:ext>
          </a:extLst>
        </xdr:cNvPr>
        <xdr:cNvSpPr/>
      </xdr:nvSpPr>
      <xdr:spPr>
        <a:xfrm>
          <a:off x="11517313" y="757237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74092E75-50B0-4AA9-82DA-49AA1C1A6298}"/>
            </a:ext>
          </a:extLst>
        </xdr:cNvPr>
        <xdr:cNvSpPr/>
      </xdr:nvSpPr>
      <xdr:spPr>
        <a:xfrm>
          <a:off x="1163002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BB07C2E3-48F3-4340-BFC0-84794293E148}"/>
            </a:ext>
          </a:extLst>
        </xdr:cNvPr>
        <xdr:cNvSpPr/>
      </xdr:nvSpPr>
      <xdr:spPr>
        <a:xfrm>
          <a:off x="1163002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E97B63C3-633B-4FB4-920B-1C12D7DABD33}"/>
            </a:ext>
          </a:extLst>
        </xdr:cNvPr>
        <xdr:cNvSpPr/>
      </xdr:nvSpPr>
      <xdr:spPr>
        <a:xfrm>
          <a:off x="12574588"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FC63A5AC-D745-4B25-AD99-25091A401C17}"/>
            </a:ext>
          </a:extLst>
        </xdr:cNvPr>
        <xdr:cNvSpPr/>
      </xdr:nvSpPr>
      <xdr:spPr>
        <a:xfrm>
          <a:off x="12574588"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27423874-3CAA-4E57-A196-22C05D1A515E}"/>
            </a:ext>
          </a:extLst>
        </xdr:cNvPr>
        <xdr:cNvSpPr/>
      </xdr:nvSpPr>
      <xdr:spPr>
        <a:xfrm>
          <a:off x="13631863"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D98FA351-BA37-41DF-88E8-1F0739A5C1F2}"/>
            </a:ext>
          </a:extLst>
        </xdr:cNvPr>
        <xdr:cNvSpPr/>
      </xdr:nvSpPr>
      <xdr:spPr>
        <a:xfrm>
          <a:off x="13631863"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EB16636B-37D7-49B2-9CE4-B195543DDA7E}"/>
            </a:ext>
          </a:extLst>
        </xdr:cNvPr>
        <xdr:cNvSpPr/>
      </xdr:nvSpPr>
      <xdr:spPr>
        <a:xfrm>
          <a:off x="11517313" y="864870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CD15468E-D7DF-4DBF-B71F-059A68E8713B}"/>
            </a:ext>
          </a:extLst>
        </xdr:cNvPr>
        <xdr:cNvSpPr txBox="1"/>
      </xdr:nvSpPr>
      <xdr:spPr>
        <a:xfrm>
          <a:off x="11479213"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1430D2-C9E9-407B-BC0B-1DDC338BF7C6}"/>
            </a:ext>
          </a:extLst>
        </xdr:cNvPr>
        <xdr:cNvCxnSpPr/>
      </xdr:nvCxnSpPr>
      <xdr:spPr>
        <a:xfrm>
          <a:off x="11517313"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7CB07C61-BF54-475F-A7D8-5B504C4CE330}"/>
            </a:ext>
          </a:extLst>
        </xdr:cNvPr>
        <xdr:cNvSpPr txBox="1"/>
      </xdr:nvSpPr>
      <xdr:spPr>
        <a:xfrm>
          <a:off x="11092996"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2A3B95EA-56D6-4ABF-9D7E-AE30E915B0E1}"/>
            </a:ext>
          </a:extLst>
        </xdr:cNvPr>
        <xdr:cNvCxnSpPr/>
      </xdr:nvCxnSpPr>
      <xdr:spPr>
        <a:xfrm>
          <a:off x="11517313" y="104489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8" name="テキスト ボックス 417">
          <a:extLst>
            <a:ext uri="{FF2B5EF4-FFF2-40B4-BE49-F238E27FC236}">
              <a16:creationId xmlns:a16="http://schemas.microsoft.com/office/drawing/2014/main" id="{16145DC2-4574-43CA-8A70-1C1AFF6B5C3D}"/>
            </a:ext>
          </a:extLst>
        </xdr:cNvPr>
        <xdr:cNvSpPr txBox="1"/>
      </xdr:nvSpPr>
      <xdr:spPr>
        <a:xfrm>
          <a:off x="11092996"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69ADE8B5-3D54-4050-A51A-9EC404347040}"/>
            </a:ext>
          </a:extLst>
        </xdr:cNvPr>
        <xdr:cNvCxnSpPr/>
      </xdr:nvCxnSpPr>
      <xdr:spPr>
        <a:xfrm>
          <a:off x="11517313" y="100869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98253225-2C15-464A-9EAA-9C9E3B9BD998}"/>
            </a:ext>
          </a:extLst>
        </xdr:cNvPr>
        <xdr:cNvSpPr txBox="1"/>
      </xdr:nvSpPr>
      <xdr:spPr>
        <a:xfrm>
          <a:off x="11142829"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F14BE5E1-453C-4910-884D-286DEDC619EC}"/>
            </a:ext>
          </a:extLst>
        </xdr:cNvPr>
        <xdr:cNvCxnSpPr/>
      </xdr:nvCxnSpPr>
      <xdr:spPr>
        <a:xfrm>
          <a:off x="11517313" y="972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5F5B00F1-8AC1-4910-8FE0-1F159D101BF4}"/>
            </a:ext>
          </a:extLst>
        </xdr:cNvPr>
        <xdr:cNvSpPr txBox="1"/>
      </xdr:nvSpPr>
      <xdr:spPr>
        <a:xfrm>
          <a:off x="11142829"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F6330E04-1A64-405D-B661-E5E45D14A8ED}"/>
            </a:ext>
          </a:extLst>
        </xdr:cNvPr>
        <xdr:cNvCxnSpPr/>
      </xdr:nvCxnSpPr>
      <xdr:spPr>
        <a:xfrm>
          <a:off x="11517313" y="93726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5F8AC646-5AD7-42E6-AEAB-93BE0232E68C}"/>
            </a:ext>
          </a:extLst>
        </xdr:cNvPr>
        <xdr:cNvSpPr txBox="1"/>
      </xdr:nvSpPr>
      <xdr:spPr>
        <a:xfrm>
          <a:off x="11142829"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7B56C126-96A6-408B-91BD-D7017E3DC8AC}"/>
            </a:ext>
          </a:extLst>
        </xdr:cNvPr>
        <xdr:cNvCxnSpPr/>
      </xdr:nvCxnSpPr>
      <xdr:spPr>
        <a:xfrm>
          <a:off x="11517313" y="9010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C320F520-4CBA-460A-9B47-33CB3F899395}"/>
            </a:ext>
          </a:extLst>
        </xdr:cNvPr>
        <xdr:cNvSpPr txBox="1"/>
      </xdr:nvSpPr>
      <xdr:spPr>
        <a:xfrm>
          <a:off x="11142829"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6C26CB64-1A09-47BE-AE3E-2405B247CC07}"/>
            </a:ext>
          </a:extLst>
        </xdr:cNvPr>
        <xdr:cNvCxnSpPr/>
      </xdr:nvCxnSpPr>
      <xdr:spPr>
        <a:xfrm>
          <a:off x="11517313"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19C8E308-611B-44A7-9EC8-1D56083DCF49}"/>
            </a:ext>
          </a:extLst>
        </xdr:cNvPr>
        <xdr:cNvSpPr txBox="1"/>
      </xdr:nvSpPr>
      <xdr:spPr>
        <a:xfrm>
          <a:off x="11206949" y="85160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6DA935D9-50FF-49E5-AAD4-36356DDB7650}"/>
            </a:ext>
          </a:extLst>
        </xdr:cNvPr>
        <xdr:cNvSpPr/>
      </xdr:nvSpPr>
      <xdr:spPr>
        <a:xfrm>
          <a:off x="11517313" y="864870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30" name="直線コネクタ 429">
          <a:extLst>
            <a:ext uri="{FF2B5EF4-FFF2-40B4-BE49-F238E27FC236}">
              <a16:creationId xmlns:a16="http://schemas.microsoft.com/office/drawing/2014/main" id="{358D24AB-4C41-4111-A73F-1F17CBFEE54C}"/>
            </a:ext>
          </a:extLst>
        </xdr:cNvPr>
        <xdr:cNvCxnSpPr/>
      </xdr:nvCxnSpPr>
      <xdr:spPr>
        <a:xfrm flipV="1">
          <a:off x="15104427" y="890778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6A47FDF7-B140-4F3E-BDC5-A289721715AE}"/>
            </a:ext>
          </a:extLst>
        </xdr:cNvPr>
        <xdr:cNvSpPr txBox="1"/>
      </xdr:nvSpPr>
      <xdr:spPr>
        <a:xfrm>
          <a:off x="15143163" y="1045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2" name="直線コネクタ 431">
          <a:extLst>
            <a:ext uri="{FF2B5EF4-FFF2-40B4-BE49-F238E27FC236}">
              <a16:creationId xmlns:a16="http://schemas.microsoft.com/office/drawing/2014/main" id="{0DB90045-1CC0-47F0-BA58-96F8B1AEDF5B}"/>
            </a:ext>
          </a:extLst>
        </xdr:cNvPr>
        <xdr:cNvCxnSpPr/>
      </xdr:nvCxnSpPr>
      <xdr:spPr>
        <a:xfrm>
          <a:off x="15016163" y="1044892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BA76BEC8-F9A0-4BFD-BD7D-C9B3D9DA8633}"/>
            </a:ext>
          </a:extLst>
        </xdr:cNvPr>
        <xdr:cNvSpPr txBox="1"/>
      </xdr:nvSpPr>
      <xdr:spPr>
        <a:xfrm>
          <a:off x="15143163" y="869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34" name="直線コネクタ 433">
          <a:extLst>
            <a:ext uri="{FF2B5EF4-FFF2-40B4-BE49-F238E27FC236}">
              <a16:creationId xmlns:a16="http://schemas.microsoft.com/office/drawing/2014/main" id="{D1889E7B-85BE-4C1A-98EE-33DD12F04DC7}"/>
            </a:ext>
          </a:extLst>
        </xdr:cNvPr>
        <xdr:cNvCxnSpPr/>
      </xdr:nvCxnSpPr>
      <xdr:spPr>
        <a:xfrm>
          <a:off x="15016163" y="89077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02CFE956-B34F-4ACF-9BB6-FF4658927CD2}"/>
            </a:ext>
          </a:extLst>
        </xdr:cNvPr>
        <xdr:cNvSpPr txBox="1"/>
      </xdr:nvSpPr>
      <xdr:spPr>
        <a:xfrm>
          <a:off x="15143163" y="9403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36" name="フローチャート: 判断 435">
          <a:extLst>
            <a:ext uri="{FF2B5EF4-FFF2-40B4-BE49-F238E27FC236}">
              <a16:creationId xmlns:a16="http://schemas.microsoft.com/office/drawing/2014/main" id="{07D7F2A8-BF7A-4FBE-8C54-6547131FE015}"/>
            </a:ext>
          </a:extLst>
        </xdr:cNvPr>
        <xdr:cNvSpPr/>
      </xdr:nvSpPr>
      <xdr:spPr>
        <a:xfrm>
          <a:off x="15054263" y="95523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7" name="フローチャート: 判断 436">
          <a:extLst>
            <a:ext uri="{FF2B5EF4-FFF2-40B4-BE49-F238E27FC236}">
              <a16:creationId xmlns:a16="http://schemas.microsoft.com/office/drawing/2014/main" id="{30ED14B8-BCCA-4465-A140-42BE5914FA98}"/>
            </a:ext>
          </a:extLst>
        </xdr:cNvPr>
        <xdr:cNvSpPr/>
      </xdr:nvSpPr>
      <xdr:spPr>
        <a:xfrm>
          <a:off x="14273213" y="95237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438" name="フローチャート: 判断 437">
          <a:extLst>
            <a:ext uri="{FF2B5EF4-FFF2-40B4-BE49-F238E27FC236}">
              <a16:creationId xmlns:a16="http://schemas.microsoft.com/office/drawing/2014/main" id="{861124D3-C200-4383-A0E9-79BC85AD633F}"/>
            </a:ext>
          </a:extLst>
        </xdr:cNvPr>
        <xdr:cNvSpPr/>
      </xdr:nvSpPr>
      <xdr:spPr>
        <a:xfrm>
          <a:off x="13455650" y="94875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439" name="フローチャート: 判断 438">
          <a:extLst>
            <a:ext uri="{FF2B5EF4-FFF2-40B4-BE49-F238E27FC236}">
              <a16:creationId xmlns:a16="http://schemas.microsoft.com/office/drawing/2014/main" id="{7F345287-A896-45A2-BF2E-99DF38B92869}"/>
            </a:ext>
          </a:extLst>
        </xdr:cNvPr>
        <xdr:cNvSpPr/>
      </xdr:nvSpPr>
      <xdr:spPr>
        <a:xfrm>
          <a:off x="12638088" y="945896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44450</xdr:rowOff>
    </xdr:from>
    <xdr:to>
      <xdr:col>67</xdr:col>
      <xdr:colOff>101600</xdr:colOff>
      <xdr:row>58</xdr:row>
      <xdr:rowOff>146050</xdr:rowOff>
    </xdr:to>
    <xdr:sp macro="" textlink="">
      <xdr:nvSpPr>
        <xdr:cNvPr id="440" name="フローチャート: 判断 439">
          <a:extLst>
            <a:ext uri="{FF2B5EF4-FFF2-40B4-BE49-F238E27FC236}">
              <a16:creationId xmlns:a16="http://schemas.microsoft.com/office/drawing/2014/main" id="{DDC51151-71E9-4EAF-8A18-0989984A7E24}"/>
            </a:ext>
          </a:extLst>
        </xdr:cNvPr>
        <xdr:cNvSpPr/>
      </xdr:nvSpPr>
      <xdr:spPr>
        <a:xfrm>
          <a:off x="11806238" y="944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AA4F1554-E61D-4D72-94B1-E0226A3D1234}"/>
            </a:ext>
          </a:extLst>
        </xdr:cNvPr>
        <xdr:cNvSpPr txBox="1"/>
      </xdr:nvSpPr>
      <xdr:spPr>
        <a:xfrm>
          <a:off x="149288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572AFCC-CB48-459D-AD83-521CF0DEF2FB}"/>
            </a:ext>
          </a:extLst>
        </xdr:cNvPr>
        <xdr:cNvSpPr txBox="1"/>
      </xdr:nvSpPr>
      <xdr:spPr>
        <a:xfrm>
          <a:off x="1414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2BD2BE20-EF1B-4B61-9E91-59BCE1D4CEEF}"/>
            </a:ext>
          </a:extLst>
        </xdr:cNvPr>
        <xdr:cNvSpPr txBox="1"/>
      </xdr:nvSpPr>
      <xdr:spPr>
        <a:xfrm>
          <a:off x="133302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53644D35-A3D9-4D87-A0E9-A907D8FEE104}"/>
            </a:ext>
          </a:extLst>
        </xdr:cNvPr>
        <xdr:cNvSpPr txBox="1"/>
      </xdr:nvSpPr>
      <xdr:spPr>
        <a:xfrm>
          <a:off x="125126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9D93F710-A6A2-428D-88D5-1DF45AE8C523}"/>
            </a:ext>
          </a:extLst>
        </xdr:cNvPr>
        <xdr:cNvSpPr txBox="1"/>
      </xdr:nvSpPr>
      <xdr:spPr>
        <a:xfrm>
          <a:off x="116808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46" name="楕円 445">
          <a:extLst>
            <a:ext uri="{FF2B5EF4-FFF2-40B4-BE49-F238E27FC236}">
              <a16:creationId xmlns:a16="http://schemas.microsoft.com/office/drawing/2014/main" id="{0AD18EC7-2904-48A9-A5DD-51CF71C84D3A}"/>
            </a:ext>
          </a:extLst>
        </xdr:cNvPr>
        <xdr:cNvSpPr/>
      </xdr:nvSpPr>
      <xdr:spPr>
        <a:xfrm>
          <a:off x="15054263" y="98647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2E92775A-6EF2-41F4-93FF-9CE5118B4318}"/>
            </a:ext>
          </a:extLst>
        </xdr:cNvPr>
        <xdr:cNvSpPr txBox="1"/>
      </xdr:nvSpPr>
      <xdr:spPr>
        <a:xfrm>
          <a:off x="15143163" y="984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139700</xdr:rowOff>
    </xdr:from>
    <xdr:to>
      <xdr:col>81</xdr:col>
      <xdr:colOff>101600</xdr:colOff>
      <xdr:row>61</xdr:row>
      <xdr:rowOff>69850</xdr:rowOff>
    </xdr:to>
    <xdr:sp macro="" textlink="">
      <xdr:nvSpPr>
        <xdr:cNvPr id="448" name="楕円 447">
          <a:extLst>
            <a:ext uri="{FF2B5EF4-FFF2-40B4-BE49-F238E27FC236}">
              <a16:creationId xmlns:a16="http://schemas.microsoft.com/office/drawing/2014/main" id="{05AED5DF-48B9-41A6-B991-CD327E18FAA3}"/>
            </a:ext>
          </a:extLst>
        </xdr:cNvPr>
        <xdr:cNvSpPr/>
      </xdr:nvSpPr>
      <xdr:spPr>
        <a:xfrm>
          <a:off x="14273213" y="98647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19050</xdr:rowOff>
    </xdr:from>
    <xdr:to>
      <xdr:col>85</xdr:col>
      <xdr:colOff>127000</xdr:colOff>
      <xdr:row>61</xdr:row>
      <xdr:rowOff>19050</xdr:rowOff>
    </xdr:to>
    <xdr:cxnSp macro="">
      <xdr:nvCxnSpPr>
        <xdr:cNvPr id="449" name="直線コネクタ 448">
          <a:extLst>
            <a:ext uri="{FF2B5EF4-FFF2-40B4-BE49-F238E27FC236}">
              <a16:creationId xmlns:a16="http://schemas.microsoft.com/office/drawing/2014/main" id="{1956709B-D0DE-4AC4-8ADB-9886F3C1321B}"/>
            </a:ext>
          </a:extLst>
        </xdr:cNvPr>
        <xdr:cNvCxnSpPr/>
      </xdr:nvCxnSpPr>
      <xdr:spPr>
        <a:xfrm>
          <a:off x="14324013" y="9906000"/>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101600</xdr:rowOff>
    </xdr:from>
    <xdr:to>
      <xdr:col>76</xdr:col>
      <xdr:colOff>165100</xdr:colOff>
      <xdr:row>61</xdr:row>
      <xdr:rowOff>31750</xdr:rowOff>
    </xdr:to>
    <xdr:sp macro="" textlink="">
      <xdr:nvSpPr>
        <xdr:cNvPr id="450" name="楕円 449">
          <a:extLst>
            <a:ext uri="{FF2B5EF4-FFF2-40B4-BE49-F238E27FC236}">
              <a16:creationId xmlns:a16="http://schemas.microsoft.com/office/drawing/2014/main" id="{A196544B-8822-44B7-B69D-F7AA6BC73A8A}"/>
            </a:ext>
          </a:extLst>
        </xdr:cNvPr>
        <xdr:cNvSpPr/>
      </xdr:nvSpPr>
      <xdr:spPr>
        <a:xfrm>
          <a:off x="13455650" y="98266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19050</xdr:rowOff>
    </xdr:to>
    <xdr:cxnSp macro="">
      <xdr:nvCxnSpPr>
        <xdr:cNvPr id="451" name="直線コネクタ 450">
          <a:extLst>
            <a:ext uri="{FF2B5EF4-FFF2-40B4-BE49-F238E27FC236}">
              <a16:creationId xmlns:a16="http://schemas.microsoft.com/office/drawing/2014/main" id="{0380730A-6004-4FA1-93B4-9A8A783767CA}"/>
            </a:ext>
          </a:extLst>
        </xdr:cNvPr>
        <xdr:cNvCxnSpPr/>
      </xdr:nvCxnSpPr>
      <xdr:spPr>
        <a:xfrm>
          <a:off x="13506450" y="9877425"/>
          <a:ext cx="817563"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452" name="楕円 451">
          <a:extLst>
            <a:ext uri="{FF2B5EF4-FFF2-40B4-BE49-F238E27FC236}">
              <a16:creationId xmlns:a16="http://schemas.microsoft.com/office/drawing/2014/main" id="{6E3A37EF-3697-4A0D-915D-0C5D80257131}"/>
            </a:ext>
          </a:extLst>
        </xdr:cNvPr>
        <xdr:cNvSpPr/>
      </xdr:nvSpPr>
      <xdr:spPr>
        <a:xfrm>
          <a:off x="12638088" y="975042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152400</xdr:rowOff>
    </xdr:to>
    <xdr:cxnSp macro="">
      <xdr:nvCxnSpPr>
        <xdr:cNvPr id="453" name="直線コネクタ 452">
          <a:extLst>
            <a:ext uri="{FF2B5EF4-FFF2-40B4-BE49-F238E27FC236}">
              <a16:creationId xmlns:a16="http://schemas.microsoft.com/office/drawing/2014/main" id="{DD200EE4-FC39-444C-BE07-8B79408BED6D}"/>
            </a:ext>
          </a:extLst>
        </xdr:cNvPr>
        <xdr:cNvCxnSpPr/>
      </xdr:nvCxnSpPr>
      <xdr:spPr>
        <a:xfrm>
          <a:off x="12688888" y="9801225"/>
          <a:ext cx="817562"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454" name="楕円 453">
          <a:extLst>
            <a:ext uri="{FF2B5EF4-FFF2-40B4-BE49-F238E27FC236}">
              <a16:creationId xmlns:a16="http://schemas.microsoft.com/office/drawing/2014/main" id="{1ECE6B12-9A3B-4476-845D-3D163ADFBF29}"/>
            </a:ext>
          </a:extLst>
        </xdr:cNvPr>
        <xdr:cNvSpPr/>
      </xdr:nvSpPr>
      <xdr:spPr>
        <a:xfrm>
          <a:off x="11806238"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76200</xdr:rowOff>
    </xdr:to>
    <xdr:cxnSp macro="">
      <xdr:nvCxnSpPr>
        <xdr:cNvPr id="455" name="直線コネクタ 454">
          <a:extLst>
            <a:ext uri="{FF2B5EF4-FFF2-40B4-BE49-F238E27FC236}">
              <a16:creationId xmlns:a16="http://schemas.microsoft.com/office/drawing/2014/main" id="{4ED1FFCA-B415-4ED2-892C-5935E5AD708B}"/>
            </a:ext>
          </a:extLst>
        </xdr:cNvPr>
        <xdr:cNvCxnSpPr/>
      </xdr:nvCxnSpPr>
      <xdr:spPr>
        <a:xfrm>
          <a:off x="11857038" y="9801225"/>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66ABC979-1155-4AC0-BC47-9E821D10B873}"/>
            </a:ext>
          </a:extLst>
        </xdr:cNvPr>
        <xdr:cNvSpPr txBox="1"/>
      </xdr:nvSpPr>
      <xdr:spPr>
        <a:xfrm>
          <a:off x="141230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C6EF168F-56D7-4463-B337-4810C5C98A57}"/>
            </a:ext>
          </a:extLst>
        </xdr:cNvPr>
        <xdr:cNvSpPr txBox="1"/>
      </xdr:nvSpPr>
      <xdr:spPr>
        <a:xfrm>
          <a:off x="13318182"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00CA9BC8-CE13-469A-905F-FBD8483E4139}"/>
            </a:ext>
          </a:extLst>
        </xdr:cNvPr>
        <xdr:cNvSpPr txBox="1"/>
      </xdr:nvSpPr>
      <xdr:spPr>
        <a:xfrm>
          <a:off x="12500619" y="924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78CC22D3-271E-456D-ACE0-CDA7D9FF60EC}"/>
            </a:ext>
          </a:extLst>
        </xdr:cNvPr>
        <xdr:cNvSpPr txBox="1"/>
      </xdr:nvSpPr>
      <xdr:spPr>
        <a:xfrm>
          <a:off x="11668769"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60977</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1A5DC4F1-DC03-484D-AC3E-1CA00C2B8175}"/>
            </a:ext>
          </a:extLst>
        </xdr:cNvPr>
        <xdr:cNvSpPr txBox="1"/>
      </xdr:nvSpPr>
      <xdr:spPr>
        <a:xfrm>
          <a:off x="141230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5AB30CAD-A26E-4191-A3B9-D7EB8E04B79D}"/>
            </a:ext>
          </a:extLst>
        </xdr:cNvPr>
        <xdr:cNvSpPr txBox="1"/>
      </xdr:nvSpPr>
      <xdr:spPr>
        <a:xfrm>
          <a:off x="13318182"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42BE3FCD-EED4-4FEB-85EF-F5A3F51F5A42}"/>
            </a:ext>
          </a:extLst>
        </xdr:cNvPr>
        <xdr:cNvSpPr txBox="1"/>
      </xdr:nvSpPr>
      <xdr:spPr>
        <a:xfrm>
          <a:off x="12500619" y="984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118127</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BE32697D-7C73-4182-BC68-9A62F7AB562C}"/>
            </a:ext>
          </a:extLst>
        </xdr:cNvPr>
        <xdr:cNvSpPr txBox="1"/>
      </xdr:nvSpPr>
      <xdr:spPr>
        <a:xfrm>
          <a:off x="11668769" y="984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E6E67AA2-B47C-4081-BC4C-62F845D0A2C3}"/>
            </a:ext>
          </a:extLst>
        </xdr:cNvPr>
        <xdr:cNvSpPr/>
      </xdr:nvSpPr>
      <xdr:spPr>
        <a:xfrm>
          <a:off x="16916400" y="757237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46C70574-88CA-4E66-9BB5-51EB82B3F6FA}"/>
            </a:ext>
          </a:extLst>
        </xdr:cNvPr>
        <xdr:cNvSpPr/>
      </xdr:nvSpPr>
      <xdr:spPr>
        <a:xfrm>
          <a:off x="1704340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364F1669-694A-4006-8992-4BDA0D8DE23D}"/>
            </a:ext>
          </a:extLst>
        </xdr:cNvPr>
        <xdr:cNvSpPr/>
      </xdr:nvSpPr>
      <xdr:spPr>
        <a:xfrm>
          <a:off x="1704340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EA836ACD-5CF5-4516-8411-29EE9DC74995}"/>
            </a:ext>
          </a:extLst>
        </xdr:cNvPr>
        <xdr:cNvSpPr/>
      </xdr:nvSpPr>
      <xdr:spPr>
        <a:xfrm>
          <a:off x="17973675"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B3F3C96C-E556-4AAD-9082-0FB59210A2F5}"/>
            </a:ext>
          </a:extLst>
        </xdr:cNvPr>
        <xdr:cNvSpPr/>
      </xdr:nvSpPr>
      <xdr:spPr>
        <a:xfrm>
          <a:off x="17973675"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468196E8-BFA2-4B8C-BBEE-F8F66BF5ED6F}"/>
            </a:ext>
          </a:extLst>
        </xdr:cNvPr>
        <xdr:cNvSpPr/>
      </xdr:nvSpPr>
      <xdr:spPr>
        <a:xfrm>
          <a:off x="19030950" y="81946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B2155851-D365-4E9A-BB18-E9DA99CECDDF}"/>
            </a:ext>
          </a:extLst>
        </xdr:cNvPr>
        <xdr:cNvSpPr/>
      </xdr:nvSpPr>
      <xdr:spPr>
        <a:xfrm>
          <a:off x="19030950" y="83883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DF645AB8-9292-45C4-91F5-99387DA2065C}"/>
            </a:ext>
          </a:extLst>
        </xdr:cNvPr>
        <xdr:cNvSpPr/>
      </xdr:nvSpPr>
      <xdr:spPr>
        <a:xfrm>
          <a:off x="16916400" y="864870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7DC719ED-0937-49C7-8291-F641A20B2484}"/>
            </a:ext>
          </a:extLst>
        </xdr:cNvPr>
        <xdr:cNvSpPr txBox="1"/>
      </xdr:nvSpPr>
      <xdr:spPr>
        <a:xfrm>
          <a:off x="16892588"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85AB143A-5C83-4A31-BAA8-3DE16CF76F4C}"/>
            </a:ext>
          </a:extLst>
        </xdr:cNvPr>
        <xdr:cNvCxnSpPr/>
      </xdr:nvCxnSpPr>
      <xdr:spPr>
        <a:xfrm>
          <a:off x="16916400" y="10810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9845E559-42EA-4B47-8CD8-2DA681014FE3}"/>
            </a:ext>
          </a:extLst>
        </xdr:cNvPr>
        <xdr:cNvCxnSpPr/>
      </xdr:nvCxnSpPr>
      <xdr:spPr>
        <a:xfrm>
          <a:off x="16916400" y="1037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42AD6495-BBC1-4CD1-BF30-F847B825B2D6}"/>
            </a:ext>
          </a:extLst>
        </xdr:cNvPr>
        <xdr:cNvSpPr txBox="1"/>
      </xdr:nvSpPr>
      <xdr:spPr>
        <a:xfrm>
          <a:off x="16492084"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662493D6-D49C-4910-BFC0-A58453085E92}"/>
            </a:ext>
          </a:extLst>
        </xdr:cNvPr>
        <xdr:cNvCxnSpPr/>
      </xdr:nvCxnSpPr>
      <xdr:spPr>
        <a:xfrm>
          <a:off x="16916400" y="994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104B35F8-A6DC-470B-985C-D973F370FF25}"/>
            </a:ext>
          </a:extLst>
        </xdr:cNvPr>
        <xdr:cNvSpPr txBox="1"/>
      </xdr:nvSpPr>
      <xdr:spPr>
        <a:xfrm>
          <a:off x="16492084"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07DF3511-DF3F-44A2-939D-4C54032EED05}"/>
            </a:ext>
          </a:extLst>
        </xdr:cNvPr>
        <xdr:cNvCxnSpPr/>
      </xdr:nvCxnSpPr>
      <xdr:spPr>
        <a:xfrm>
          <a:off x="16916400" y="951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25D702B2-5B7F-4173-9EF6-CA64EF0329FF}"/>
            </a:ext>
          </a:extLst>
        </xdr:cNvPr>
        <xdr:cNvSpPr txBox="1"/>
      </xdr:nvSpPr>
      <xdr:spPr>
        <a:xfrm>
          <a:off x="16492084"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57E662EA-305C-466A-A4E2-9BBE6363E11D}"/>
            </a:ext>
          </a:extLst>
        </xdr:cNvPr>
        <xdr:cNvCxnSpPr/>
      </xdr:nvCxnSpPr>
      <xdr:spPr>
        <a:xfrm>
          <a:off x="16916400" y="907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8E26F4FB-F2F2-4F2A-AFC6-B45766E57188}"/>
            </a:ext>
          </a:extLst>
        </xdr:cNvPr>
        <xdr:cNvSpPr txBox="1"/>
      </xdr:nvSpPr>
      <xdr:spPr>
        <a:xfrm>
          <a:off x="16492084"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61615430-274E-4E61-A31C-27C3C048DE44}"/>
            </a:ext>
          </a:extLst>
        </xdr:cNvPr>
        <xdr:cNvCxnSpPr/>
      </xdr:nvCxnSpPr>
      <xdr:spPr>
        <a:xfrm>
          <a:off x="16916400" y="864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375A9B76-7B3E-44AC-9800-A4297CA0FBEE}"/>
            </a:ext>
          </a:extLst>
        </xdr:cNvPr>
        <xdr:cNvSpPr txBox="1"/>
      </xdr:nvSpPr>
      <xdr:spPr>
        <a:xfrm>
          <a:off x="16492084"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0860AFC3-8297-4D06-A266-21BD6D77BB22}"/>
            </a:ext>
          </a:extLst>
        </xdr:cNvPr>
        <xdr:cNvSpPr/>
      </xdr:nvSpPr>
      <xdr:spPr>
        <a:xfrm>
          <a:off x="16916400" y="864870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85" name="直線コネクタ 484">
          <a:extLst>
            <a:ext uri="{FF2B5EF4-FFF2-40B4-BE49-F238E27FC236}">
              <a16:creationId xmlns:a16="http://schemas.microsoft.com/office/drawing/2014/main" id="{859BF983-B797-482F-94F2-EF06EACF0B7C}"/>
            </a:ext>
          </a:extLst>
        </xdr:cNvPr>
        <xdr:cNvCxnSpPr/>
      </xdr:nvCxnSpPr>
      <xdr:spPr>
        <a:xfrm flipV="1">
          <a:off x="20503514" y="9161907"/>
          <a:ext cx="0" cy="1165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8C0736A8-F07A-48DD-86C7-705BD0B8E849}"/>
            </a:ext>
          </a:extLst>
        </xdr:cNvPr>
        <xdr:cNvSpPr txBox="1"/>
      </xdr:nvSpPr>
      <xdr:spPr>
        <a:xfrm>
          <a:off x="20542250" y="103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7" name="直線コネクタ 486">
          <a:extLst>
            <a:ext uri="{FF2B5EF4-FFF2-40B4-BE49-F238E27FC236}">
              <a16:creationId xmlns:a16="http://schemas.microsoft.com/office/drawing/2014/main" id="{D2233AB4-E7B7-4021-AF3E-3414223697DF}"/>
            </a:ext>
          </a:extLst>
        </xdr:cNvPr>
        <xdr:cNvCxnSpPr/>
      </xdr:nvCxnSpPr>
      <xdr:spPr>
        <a:xfrm>
          <a:off x="20429538" y="1032738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78F11736-E61E-4DC7-9C55-0729E52620DB}"/>
            </a:ext>
          </a:extLst>
        </xdr:cNvPr>
        <xdr:cNvSpPr txBox="1"/>
      </xdr:nvSpPr>
      <xdr:spPr>
        <a:xfrm>
          <a:off x="20542250" y="894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89" name="直線コネクタ 488">
          <a:extLst>
            <a:ext uri="{FF2B5EF4-FFF2-40B4-BE49-F238E27FC236}">
              <a16:creationId xmlns:a16="http://schemas.microsoft.com/office/drawing/2014/main" id="{21081F09-8332-4B6F-B2C1-34DD4DC05BD0}"/>
            </a:ext>
          </a:extLst>
        </xdr:cNvPr>
        <xdr:cNvCxnSpPr/>
      </xdr:nvCxnSpPr>
      <xdr:spPr>
        <a:xfrm>
          <a:off x="20429538" y="916190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43783E04-D417-4997-A076-07353E4051C6}"/>
            </a:ext>
          </a:extLst>
        </xdr:cNvPr>
        <xdr:cNvSpPr txBox="1"/>
      </xdr:nvSpPr>
      <xdr:spPr>
        <a:xfrm>
          <a:off x="20542250" y="98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91" name="フローチャート: 判断 490">
          <a:extLst>
            <a:ext uri="{FF2B5EF4-FFF2-40B4-BE49-F238E27FC236}">
              <a16:creationId xmlns:a16="http://schemas.microsoft.com/office/drawing/2014/main" id="{DB50147C-8331-4F28-ACD9-5DFCE4B04117}"/>
            </a:ext>
          </a:extLst>
        </xdr:cNvPr>
        <xdr:cNvSpPr/>
      </xdr:nvSpPr>
      <xdr:spPr>
        <a:xfrm>
          <a:off x="20453350" y="996645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92" name="フローチャート: 判断 491">
          <a:extLst>
            <a:ext uri="{FF2B5EF4-FFF2-40B4-BE49-F238E27FC236}">
              <a16:creationId xmlns:a16="http://schemas.microsoft.com/office/drawing/2014/main" id="{C183D4F7-9CD1-462C-B2CC-DFFEC48847E8}"/>
            </a:ext>
          </a:extLst>
        </xdr:cNvPr>
        <xdr:cNvSpPr/>
      </xdr:nvSpPr>
      <xdr:spPr>
        <a:xfrm>
          <a:off x="19686588" y="9975596"/>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493" name="フローチャート: 判断 492">
          <a:extLst>
            <a:ext uri="{FF2B5EF4-FFF2-40B4-BE49-F238E27FC236}">
              <a16:creationId xmlns:a16="http://schemas.microsoft.com/office/drawing/2014/main" id="{4C78D46A-225A-41EA-9607-D7C08A1D7A5F}"/>
            </a:ext>
          </a:extLst>
        </xdr:cNvPr>
        <xdr:cNvSpPr/>
      </xdr:nvSpPr>
      <xdr:spPr>
        <a:xfrm>
          <a:off x="18854738" y="1005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494" name="フローチャート: 判断 493">
          <a:extLst>
            <a:ext uri="{FF2B5EF4-FFF2-40B4-BE49-F238E27FC236}">
              <a16:creationId xmlns:a16="http://schemas.microsoft.com/office/drawing/2014/main" id="{9F01F4EB-0041-4E71-96C5-64E6DFED6CA1}"/>
            </a:ext>
          </a:extLst>
        </xdr:cNvPr>
        <xdr:cNvSpPr/>
      </xdr:nvSpPr>
      <xdr:spPr>
        <a:xfrm>
          <a:off x="18037175" y="1003960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495" name="フローチャート: 判断 494">
          <a:extLst>
            <a:ext uri="{FF2B5EF4-FFF2-40B4-BE49-F238E27FC236}">
              <a16:creationId xmlns:a16="http://schemas.microsoft.com/office/drawing/2014/main" id="{5EB27BB0-3036-4C48-B1C3-B14C3E510BEB}"/>
            </a:ext>
          </a:extLst>
        </xdr:cNvPr>
        <xdr:cNvSpPr/>
      </xdr:nvSpPr>
      <xdr:spPr>
        <a:xfrm>
          <a:off x="17219613" y="10062083"/>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4226C968-CE51-49BF-B8A7-D0030577FD7F}"/>
            </a:ext>
          </a:extLst>
        </xdr:cNvPr>
        <xdr:cNvSpPr txBox="1"/>
      </xdr:nvSpPr>
      <xdr:spPr>
        <a:xfrm>
          <a:off x="20327938"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43B95D0-5C1B-43D5-8D4B-79138BF020E1}"/>
            </a:ext>
          </a:extLst>
        </xdr:cNvPr>
        <xdr:cNvSpPr txBox="1"/>
      </xdr:nvSpPr>
      <xdr:spPr>
        <a:xfrm>
          <a:off x="1956117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9E753054-7684-42C3-9484-73A624FA3D0E}"/>
            </a:ext>
          </a:extLst>
        </xdr:cNvPr>
        <xdr:cNvSpPr txBox="1"/>
      </xdr:nvSpPr>
      <xdr:spPr>
        <a:xfrm>
          <a:off x="18729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83BE1C8-20E9-4A93-B0FE-159FC94726F7}"/>
            </a:ext>
          </a:extLst>
        </xdr:cNvPr>
        <xdr:cNvSpPr txBox="1"/>
      </xdr:nvSpPr>
      <xdr:spPr>
        <a:xfrm>
          <a:off x="17911763"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3C429439-310E-444A-B4CE-AD6045B176E1}"/>
            </a:ext>
          </a:extLst>
        </xdr:cNvPr>
        <xdr:cNvSpPr txBox="1"/>
      </xdr:nvSpPr>
      <xdr:spPr>
        <a:xfrm>
          <a:off x="170942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161798</xdr:rowOff>
    </xdr:from>
    <xdr:to>
      <xdr:col>116</xdr:col>
      <xdr:colOff>114300</xdr:colOff>
      <xdr:row>63</xdr:row>
      <xdr:rowOff>91948</xdr:rowOff>
    </xdr:to>
    <xdr:sp macro="" textlink="">
      <xdr:nvSpPr>
        <xdr:cNvPr id="501" name="楕円 500">
          <a:extLst>
            <a:ext uri="{FF2B5EF4-FFF2-40B4-BE49-F238E27FC236}">
              <a16:creationId xmlns:a16="http://schemas.microsoft.com/office/drawing/2014/main" id="{A97F9374-4F64-49FF-828F-8DD1CCE4C724}"/>
            </a:ext>
          </a:extLst>
        </xdr:cNvPr>
        <xdr:cNvSpPr/>
      </xdr:nvSpPr>
      <xdr:spPr>
        <a:xfrm>
          <a:off x="20453350" y="1021067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76725</xdr:rowOff>
    </xdr:from>
    <xdr:ext cx="469744" cy="259045"/>
    <xdr:sp macro="" textlink="">
      <xdr:nvSpPr>
        <xdr:cNvPr id="502" name="【保健センター・保健所】&#10;一人当たり面積該当値テキスト">
          <a:extLst>
            <a:ext uri="{FF2B5EF4-FFF2-40B4-BE49-F238E27FC236}">
              <a16:creationId xmlns:a16="http://schemas.microsoft.com/office/drawing/2014/main" id="{8E526373-9CFD-4709-9F3B-A8BF79552B0B}"/>
            </a:ext>
          </a:extLst>
        </xdr:cNvPr>
        <xdr:cNvSpPr txBox="1"/>
      </xdr:nvSpPr>
      <xdr:spPr>
        <a:xfrm>
          <a:off x="20542250" y="1012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503" name="楕円 502">
          <a:extLst>
            <a:ext uri="{FF2B5EF4-FFF2-40B4-BE49-F238E27FC236}">
              <a16:creationId xmlns:a16="http://schemas.microsoft.com/office/drawing/2014/main" id="{9B92137D-562F-4FEE-ADD8-48D4BD712E32}"/>
            </a:ext>
          </a:extLst>
        </xdr:cNvPr>
        <xdr:cNvSpPr/>
      </xdr:nvSpPr>
      <xdr:spPr>
        <a:xfrm>
          <a:off x="19686588" y="1021295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41148</xdr:rowOff>
    </xdr:from>
    <xdr:to>
      <xdr:col>116</xdr:col>
      <xdr:colOff>63500</xdr:colOff>
      <xdr:row>63</xdr:row>
      <xdr:rowOff>43434</xdr:rowOff>
    </xdr:to>
    <xdr:cxnSp macro="">
      <xdr:nvCxnSpPr>
        <xdr:cNvPr id="504" name="直線コネクタ 503">
          <a:extLst>
            <a:ext uri="{FF2B5EF4-FFF2-40B4-BE49-F238E27FC236}">
              <a16:creationId xmlns:a16="http://schemas.microsoft.com/office/drawing/2014/main" id="{E98601A7-8E96-4374-A7C9-7A429C481978}"/>
            </a:ext>
          </a:extLst>
        </xdr:cNvPr>
        <xdr:cNvCxnSpPr/>
      </xdr:nvCxnSpPr>
      <xdr:spPr>
        <a:xfrm flipV="1">
          <a:off x="19737388" y="10251948"/>
          <a:ext cx="766762"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166370</xdr:rowOff>
    </xdr:from>
    <xdr:to>
      <xdr:col>107</xdr:col>
      <xdr:colOff>101600</xdr:colOff>
      <xdr:row>63</xdr:row>
      <xdr:rowOff>96520</xdr:rowOff>
    </xdr:to>
    <xdr:sp macro="" textlink="">
      <xdr:nvSpPr>
        <xdr:cNvPr id="505" name="楕円 504">
          <a:extLst>
            <a:ext uri="{FF2B5EF4-FFF2-40B4-BE49-F238E27FC236}">
              <a16:creationId xmlns:a16="http://schemas.microsoft.com/office/drawing/2014/main" id="{9B9FD686-BF67-43EE-A3D5-A474A5776498}"/>
            </a:ext>
          </a:extLst>
        </xdr:cNvPr>
        <xdr:cNvSpPr/>
      </xdr:nvSpPr>
      <xdr:spPr>
        <a:xfrm>
          <a:off x="18854738" y="10210482"/>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45720</xdr:rowOff>
    </xdr:to>
    <xdr:cxnSp macro="">
      <xdr:nvCxnSpPr>
        <xdr:cNvPr id="506" name="直線コネクタ 505">
          <a:extLst>
            <a:ext uri="{FF2B5EF4-FFF2-40B4-BE49-F238E27FC236}">
              <a16:creationId xmlns:a16="http://schemas.microsoft.com/office/drawing/2014/main" id="{0CCE7C75-46D6-4C5F-9B86-BDE9C17711B4}"/>
            </a:ext>
          </a:extLst>
        </xdr:cNvPr>
        <xdr:cNvCxnSpPr/>
      </xdr:nvCxnSpPr>
      <xdr:spPr>
        <a:xfrm flipV="1">
          <a:off x="18905538" y="10254234"/>
          <a:ext cx="8318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507" name="楕円 506">
          <a:extLst>
            <a:ext uri="{FF2B5EF4-FFF2-40B4-BE49-F238E27FC236}">
              <a16:creationId xmlns:a16="http://schemas.microsoft.com/office/drawing/2014/main" id="{75BAABB2-E80D-4731-91FD-D687A4A3A16F}"/>
            </a:ext>
          </a:extLst>
        </xdr:cNvPr>
        <xdr:cNvSpPr/>
      </xdr:nvSpPr>
      <xdr:spPr>
        <a:xfrm>
          <a:off x="18037175" y="10212768"/>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48006</xdr:rowOff>
    </xdr:to>
    <xdr:cxnSp macro="">
      <xdr:nvCxnSpPr>
        <xdr:cNvPr id="508" name="直線コネクタ 507">
          <a:extLst>
            <a:ext uri="{FF2B5EF4-FFF2-40B4-BE49-F238E27FC236}">
              <a16:creationId xmlns:a16="http://schemas.microsoft.com/office/drawing/2014/main" id="{EA6F7DA0-678D-47C5-B37A-93EECCA97041}"/>
            </a:ext>
          </a:extLst>
        </xdr:cNvPr>
        <xdr:cNvCxnSpPr/>
      </xdr:nvCxnSpPr>
      <xdr:spPr>
        <a:xfrm flipV="1">
          <a:off x="18087975" y="10256520"/>
          <a:ext cx="817563"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170942</xdr:rowOff>
    </xdr:from>
    <xdr:to>
      <xdr:col>98</xdr:col>
      <xdr:colOff>38100</xdr:colOff>
      <xdr:row>63</xdr:row>
      <xdr:rowOff>101092</xdr:rowOff>
    </xdr:to>
    <xdr:sp macro="" textlink="">
      <xdr:nvSpPr>
        <xdr:cNvPr id="509" name="楕円 508">
          <a:extLst>
            <a:ext uri="{FF2B5EF4-FFF2-40B4-BE49-F238E27FC236}">
              <a16:creationId xmlns:a16="http://schemas.microsoft.com/office/drawing/2014/main" id="{5D09FCE2-2D45-4A73-8F8F-D668B1659B87}"/>
            </a:ext>
          </a:extLst>
        </xdr:cNvPr>
        <xdr:cNvSpPr/>
      </xdr:nvSpPr>
      <xdr:spPr>
        <a:xfrm>
          <a:off x="17219613" y="1021029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50292</xdr:rowOff>
    </xdr:to>
    <xdr:cxnSp macro="">
      <xdr:nvCxnSpPr>
        <xdr:cNvPr id="510" name="直線コネクタ 509">
          <a:extLst>
            <a:ext uri="{FF2B5EF4-FFF2-40B4-BE49-F238E27FC236}">
              <a16:creationId xmlns:a16="http://schemas.microsoft.com/office/drawing/2014/main" id="{9A58FA9E-739C-41B3-9D1F-77E897DE36E0}"/>
            </a:ext>
          </a:extLst>
        </xdr:cNvPr>
        <xdr:cNvCxnSpPr/>
      </xdr:nvCxnSpPr>
      <xdr:spPr>
        <a:xfrm flipV="1">
          <a:off x="17270413" y="10258806"/>
          <a:ext cx="817562"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11" name="n_1aveValue【保健センター・保健所】&#10;一人当たり面積">
          <a:extLst>
            <a:ext uri="{FF2B5EF4-FFF2-40B4-BE49-F238E27FC236}">
              <a16:creationId xmlns:a16="http://schemas.microsoft.com/office/drawing/2014/main" id="{07881B26-2E79-412D-B20C-2A958E4D9DF3}"/>
            </a:ext>
          </a:extLst>
        </xdr:cNvPr>
        <xdr:cNvSpPr txBox="1"/>
      </xdr:nvSpPr>
      <xdr:spPr>
        <a:xfrm>
          <a:off x="19504102" y="97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512" name="n_2aveValue【保健センター・保健所】&#10;一人当たり面積">
          <a:extLst>
            <a:ext uri="{FF2B5EF4-FFF2-40B4-BE49-F238E27FC236}">
              <a16:creationId xmlns:a16="http://schemas.microsoft.com/office/drawing/2014/main" id="{B269E5B3-FBF4-48BD-82DF-A80070E3C38C}"/>
            </a:ext>
          </a:extLst>
        </xdr:cNvPr>
        <xdr:cNvSpPr txBox="1"/>
      </xdr:nvSpPr>
      <xdr:spPr>
        <a:xfrm>
          <a:off x="18684952" y="985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13" name="n_3aveValue【保健センター・保健所】&#10;一人当たり面積">
          <a:extLst>
            <a:ext uri="{FF2B5EF4-FFF2-40B4-BE49-F238E27FC236}">
              <a16:creationId xmlns:a16="http://schemas.microsoft.com/office/drawing/2014/main" id="{D52539C8-33D2-4624-8B07-23A73533D9BB}"/>
            </a:ext>
          </a:extLst>
        </xdr:cNvPr>
        <xdr:cNvSpPr txBox="1"/>
      </xdr:nvSpPr>
      <xdr:spPr>
        <a:xfrm>
          <a:off x="17867390" y="982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514" name="n_4aveValue【保健センター・保健所】&#10;一人当たり面積">
          <a:extLst>
            <a:ext uri="{FF2B5EF4-FFF2-40B4-BE49-F238E27FC236}">
              <a16:creationId xmlns:a16="http://schemas.microsoft.com/office/drawing/2014/main" id="{C347875E-BF29-4473-BB92-520E55900710}"/>
            </a:ext>
          </a:extLst>
        </xdr:cNvPr>
        <xdr:cNvSpPr txBox="1"/>
      </xdr:nvSpPr>
      <xdr:spPr>
        <a:xfrm>
          <a:off x="17049827" y="985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515" name="n_1mainValue【保健センター・保健所】&#10;一人当たり面積">
          <a:extLst>
            <a:ext uri="{FF2B5EF4-FFF2-40B4-BE49-F238E27FC236}">
              <a16:creationId xmlns:a16="http://schemas.microsoft.com/office/drawing/2014/main" id="{4EFABEA0-63D1-43F3-AD51-684891D40D7D}"/>
            </a:ext>
          </a:extLst>
        </xdr:cNvPr>
        <xdr:cNvSpPr txBox="1"/>
      </xdr:nvSpPr>
      <xdr:spPr>
        <a:xfrm>
          <a:off x="19504102" y="1029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516" name="n_2mainValue【保健センター・保健所】&#10;一人当たり面積">
          <a:extLst>
            <a:ext uri="{FF2B5EF4-FFF2-40B4-BE49-F238E27FC236}">
              <a16:creationId xmlns:a16="http://schemas.microsoft.com/office/drawing/2014/main" id="{B1172593-360E-4FD7-A63E-0BBAB228A522}"/>
            </a:ext>
          </a:extLst>
        </xdr:cNvPr>
        <xdr:cNvSpPr txBox="1"/>
      </xdr:nvSpPr>
      <xdr:spPr>
        <a:xfrm>
          <a:off x="18684952"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517" name="n_3mainValue【保健センター・保健所】&#10;一人当たり面積">
          <a:extLst>
            <a:ext uri="{FF2B5EF4-FFF2-40B4-BE49-F238E27FC236}">
              <a16:creationId xmlns:a16="http://schemas.microsoft.com/office/drawing/2014/main" id="{3EF4130C-E197-4A7B-9670-9497F3F8D9A9}"/>
            </a:ext>
          </a:extLst>
        </xdr:cNvPr>
        <xdr:cNvSpPr txBox="1"/>
      </xdr:nvSpPr>
      <xdr:spPr>
        <a:xfrm>
          <a:off x="17867390" y="103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92219</xdr:rowOff>
    </xdr:from>
    <xdr:ext cx="469744" cy="259045"/>
    <xdr:sp macro="" textlink="">
      <xdr:nvSpPr>
        <xdr:cNvPr id="518" name="n_4mainValue【保健センター・保健所】&#10;一人当たり面積">
          <a:extLst>
            <a:ext uri="{FF2B5EF4-FFF2-40B4-BE49-F238E27FC236}">
              <a16:creationId xmlns:a16="http://schemas.microsoft.com/office/drawing/2014/main" id="{1F87DF96-FAFD-4006-9DDA-9D94ED5A6147}"/>
            </a:ext>
          </a:extLst>
        </xdr:cNvPr>
        <xdr:cNvSpPr txBox="1"/>
      </xdr:nvSpPr>
      <xdr:spPr>
        <a:xfrm>
          <a:off x="17049827" y="1030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29359BB7-D8DE-43A5-9602-51F0ADE22800}"/>
            </a:ext>
          </a:extLst>
        </xdr:cNvPr>
        <xdr:cNvSpPr/>
      </xdr:nvSpPr>
      <xdr:spPr>
        <a:xfrm>
          <a:off x="11517313" y="11172825"/>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A493DF-893B-444D-BE40-1A5284A2D5C5}"/>
            </a:ext>
          </a:extLst>
        </xdr:cNvPr>
        <xdr:cNvSpPr/>
      </xdr:nvSpPr>
      <xdr:spPr>
        <a:xfrm>
          <a:off x="1163002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9A2C961E-E45C-4E63-85A8-D9ECA406EB27}"/>
            </a:ext>
          </a:extLst>
        </xdr:cNvPr>
        <xdr:cNvSpPr/>
      </xdr:nvSpPr>
      <xdr:spPr>
        <a:xfrm>
          <a:off x="1163002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64FE27CE-DF3C-46E5-A46A-87677C7FA21F}"/>
            </a:ext>
          </a:extLst>
        </xdr:cNvPr>
        <xdr:cNvSpPr/>
      </xdr:nvSpPr>
      <xdr:spPr>
        <a:xfrm>
          <a:off x="12574588"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2A227E46-8542-4487-958C-EE8D2F63D6F4}"/>
            </a:ext>
          </a:extLst>
        </xdr:cNvPr>
        <xdr:cNvSpPr/>
      </xdr:nvSpPr>
      <xdr:spPr>
        <a:xfrm>
          <a:off x="12574588"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507E10F2-5B09-481D-B3DC-D7A7EB45C36F}"/>
            </a:ext>
          </a:extLst>
        </xdr:cNvPr>
        <xdr:cNvSpPr/>
      </xdr:nvSpPr>
      <xdr:spPr>
        <a:xfrm>
          <a:off x="13631863"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40D932C3-1F4C-46D8-88B5-AD637ECA12BA}"/>
            </a:ext>
          </a:extLst>
        </xdr:cNvPr>
        <xdr:cNvSpPr/>
      </xdr:nvSpPr>
      <xdr:spPr>
        <a:xfrm>
          <a:off x="13631863"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A7C0A184-49F1-4739-ABB4-E47EAA2A9E42}"/>
            </a:ext>
          </a:extLst>
        </xdr:cNvPr>
        <xdr:cNvSpPr/>
      </xdr:nvSpPr>
      <xdr:spPr>
        <a:xfrm>
          <a:off x="11517313" y="12249150"/>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5926B6FE-573E-4CF3-A4EC-C7DEE452F0AA}"/>
            </a:ext>
          </a:extLst>
        </xdr:cNvPr>
        <xdr:cNvSpPr txBox="1"/>
      </xdr:nvSpPr>
      <xdr:spPr>
        <a:xfrm>
          <a:off x="11479213"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2816BEC4-D7FC-47F9-B516-C29AD585C8AD}"/>
            </a:ext>
          </a:extLst>
        </xdr:cNvPr>
        <xdr:cNvCxnSpPr/>
      </xdr:nvCxnSpPr>
      <xdr:spPr>
        <a:xfrm>
          <a:off x="11517313"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A1F22BC2-FC22-47E2-BC3D-63FBCA951E57}"/>
            </a:ext>
          </a:extLst>
        </xdr:cNvPr>
        <xdr:cNvSpPr txBox="1"/>
      </xdr:nvSpPr>
      <xdr:spPr>
        <a:xfrm>
          <a:off x="11092996" y="14269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74C8535D-FD29-4179-AB61-3BDEF5087545}"/>
            </a:ext>
          </a:extLst>
        </xdr:cNvPr>
        <xdr:cNvCxnSpPr/>
      </xdr:nvCxnSpPr>
      <xdr:spPr>
        <a:xfrm>
          <a:off x="11517313"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a:extLst>
            <a:ext uri="{FF2B5EF4-FFF2-40B4-BE49-F238E27FC236}">
              <a16:creationId xmlns:a16="http://schemas.microsoft.com/office/drawing/2014/main" id="{265B4A6E-AAF4-454A-9F6A-463D2428EFFB}"/>
            </a:ext>
          </a:extLst>
        </xdr:cNvPr>
        <xdr:cNvSpPr txBox="1"/>
      </xdr:nvSpPr>
      <xdr:spPr>
        <a:xfrm>
          <a:off x="11092996"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93E6BD5B-64C3-4E55-B96F-37A139753941}"/>
            </a:ext>
          </a:extLst>
        </xdr:cNvPr>
        <xdr:cNvCxnSpPr/>
      </xdr:nvCxnSpPr>
      <xdr:spPr>
        <a:xfrm>
          <a:off x="11517313"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89A1D87D-453B-47C7-910D-7A7713E2AF8C}"/>
            </a:ext>
          </a:extLst>
        </xdr:cNvPr>
        <xdr:cNvSpPr txBox="1"/>
      </xdr:nvSpPr>
      <xdr:spPr>
        <a:xfrm>
          <a:off x="11142829" y="136540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102F3387-8489-44AB-8CCB-712244C43CA4}"/>
            </a:ext>
          </a:extLst>
        </xdr:cNvPr>
        <xdr:cNvCxnSpPr/>
      </xdr:nvCxnSpPr>
      <xdr:spPr>
        <a:xfrm>
          <a:off x="11517313"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23297FE8-2256-4AEF-B04E-3253C6A358C7}"/>
            </a:ext>
          </a:extLst>
        </xdr:cNvPr>
        <xdr:cNvSpPr txBox="1"/>
      </xdr:nvSpPr>
      <xdr:spPr>
        <a:xfrm>
          <a:off x="11142829"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2DD3FE6F-AE1A-4EAC-9016-7163D49B6D57}"/>
            </a:ext>
          </a:extLst>
        </xdr:cNvPr>
        <xdr:cNvCxnSpPr/>
      </xdr:nvCxnSpPr>
      <xdr:spPr>
        <a:xfrm>
          <a:off x="11517313"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4FC75006-EB19-4B1A-8FCD-B5C0520911DD}"/>
            </a:ext>
          </a:extLst>
        </xdr:cNvPr>
        <xdr:cNvSpPr txBox="1"/>
      </xdr:nvSpPr>
      <xdr:spPr>
        <a:xfrm>
          <a:off x="11142829"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8B6DBFB1-BBCF-480B-B756-3D5A6A4EA3CB}"/>
            </a:ext>
          </a:extLst>
        </xdr:cNvPr>
        <xdr:cNvCxnSpPr/>
      </xdr:nvCxnSpPr>
      <xdr:spPr>
        <a:xfrm>
          <a:off x="11517313"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8AEC524D-97BE-47B5-BA64-CD37E752DCEE}"/>
            </a:ext>
          </a:extLst>
        </xdr:cNvPr>
        <xdr:cNvSpPr txBox="1"/>
      </xdr:nvSpPr>
      <xdr:spPr>
        <a:xfrm>
          <a:off x="11142829" y="12731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68F5B75B-E8F8-4709-ABDA-074FC546C05C}"/>
            </a:ext>
          </a:extLst>
        </xdr:cNvPr>
        <xdr:cNvCxnSpPr/>
      </xdr:nvCxnSpPr>
      <xdr:spPr>
        <a:xfrm>
          <a:off x="11517313"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a:extLst>
            <a:ext uri="{FF2B5EF4-FFF2-40B4-BE49-F238E27FC236}">
              <a16:creationId xmlns:a16="http://schemas.microsoft.com/office/drawing/2014/main" id="{6B034260-1B4F-420A-9F44-06F2F7A8B884}"/>
            </a:ext>
          </a:extLst>
        </xdr:cNvPr>
        <xdr:cNvSpPr txBox="1"/>
      </xdr:nvSpPr>
      <xdr:spPr>
        <a:xfrm>
          <a:off x="11206949" y="124239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A6714FAF-67A8-4951-BF9F-39935EEE8EF8}"/>
            </a:ext>
          </a:extLst>
        </xdr:cNvPr>
        <xdr:cNvCxnSpPr/>
      </xdr:nvCxnSpPr>
      <xdr:spPr>
        <a:xfrm>
          <a:off x="11517313"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68CF7C58-7AAB-4945-A6F6-C3BE07F4F3DF}"/>
            </a:ext>
          </a:extLst>
        </xdr:cNvPr>
        <xdr:cNvSpPr/>
      </xdr:nvSpPr>
      <xdr:spPr>
        <a:xfrm>
          <a:off x="11517313" y="12249150"/>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44" name="直線コネクタ 543">
          <a:extLst>
            <a:ext uri="{FF2B5EF4-FFF2-40B4-BE49-F238E27FC236}">
              <a16:creationId xmlns:a16="http://schemas.microsoft.com/office/drawing/2014/main" id="{CB13A11A-0058-4FAA-8377-CAFDCAFFF4D4}"/>
            </a:ext>
          </a:extLst>
        </xdr:cNvPr>
        <xdr:cNvCxnSpPr/>
      </xdr:nvCxnSpPr>
      <xdr:spPr>
        <a:xfrm flipV="1">
          <a:off x="15104427" y="12703901"/>
          <a:ext cx="0" cy="1395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a:extLst>
            <a:ext uri="{FF2B5EF4-FFF2-40B4-BE49-F238E27FC236}">
              <a16:creationId xmlns:a16="http://schemas.microsoft.com/office/drawing/2014/main" id="{063F6D0D-70C6-430A-8BDB-5A7BC593E932}"/>
            </a:ext>
          </a:extLst>
        </xdr:cNvPr>
        <xdr:cNvSpPr txBox="1"/>
      </xdr:nvSpPr>
      <xdr:spPr>
        <a:xfrm>
          <a:off x="15143163"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a:extLst>
            <a:ext uri="{FF2B5EF4-FFF2-40B4-BE49-F238E27FC236}">
              <a16:creationId xmlns:a16="http://schemas.microsoft.com/office/drawing/2014/main" id="{19C31901-5218-4E4A-B521-CAC15AC7A04F}"/>
            </a:ext>
          </a:extLst>
        </xdr:cNvPr>
        <xdr:cNvCxnSpPr/>
      </xdr:nvCxnSpPr>
      <xdr:spPr>
        <a:xfrm>
          <a:off x="15016163" y="1409904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7" name="【消防施設】&#10;有形固定資産減価償却率最大値テキスト">
          <a:extLst>
            <a:ext uri="{FF2B5EF4-FFF2-40B4-BE49-F238E27FC236}">
              <a16:creationId xmlns:a16="http://schemas.microsoft.com/office/drawing/2014/main" id="{FF576BCA-860E-49A7-9DD3-5148D32D31F9}"/>
            </a:ext>
          </a:extLst>
        </xdr:cNvPr>
        <xdr:cNvSpPr txBox="1"/>
      </xdr:nvSpPr>
      <xdr:spPr>
        <a:xfrm>
          <a:off x="15143163" y="124886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8" name="直線コネクタ 547">
          <a:extLst>
            <a:ext uri="{FF2B5EF4-FFF2-40B4-BE49-F238E27FC236}">
              <a16:creationId xmlns:a16="http://schemas.microsoft.com/office/drawing/2014/main" id="{C489D417-FB84-43B8-9BF5-BBB8A92553B0}"/>
            </a:ext>
          </a:extLst>
        </xdr:cNvPr>
        <xdr:cNvCxnSpPr/>
      </xdr:nvCxnSpPr>
      <xdr:spPr>
        <a:xfrm>
          <a:off x="15016163" y="127039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94167C45-BFF6-4315-AD66-48974A1D6CF8}"/>
            </a:ext>
          </a:extLst>
        </xdr:cNvPr>
        <xdr:cNvSpPr txBox="1"/>
      </xdr:nvSpPr>
      <xdr:spPr>
        <a:xfrm>
          <a:off x="15143163" y="13383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50" name="フローチャート: 判断 549">
          <a:extLst>
            <a:ext uri="{FF2B5EF4-FFF2-40B4-BE49-F238E27FC236}">
              <a16:creationId xmlns:a16="http://schemas.microsoft.com/office/drawing/2014/main" id="{94622192-55EB-487C-96A4-CF3DD8EA879E}"/>
            </a:ext>
          </a:extLst>
        </xdr:cNvPr>
        <xdr:cNvSpPr/>
      </xdr:nvSpPr>
      <xdr:spPr>
        <a:xfrm>
          <a:off x="15054263" y="1340530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1" name="フローチャート: 判断 550">
          <a:extLst>
            <a:ext uri="{FF2B5EF4-FFF2-40B4-BE49-F238E27FC236}">
              <a16:creationId xmlns:a16="http://schemas.microsoft.com/office/drawing/2014/main" id="{614E4BD5-2B2F-4735-B639-68A3B892DC29}"/>
            </a:ext>
          </a:extLst>
        </xdr:cNvPr>
        <xdr:cNvSpPr/>
      </xdr:nvSpPr>
      <xdr:spPr>
        <a:xfrm>
          <a:off x="14273213" y="134151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552" name="フローチャート: 判断 551">
          <a:extLst>
            <a:ext uri="{FF2B5EF4-FFF2-40B4-BE49-F238E27FC236}">
              <a16:creationId xmlns:a16="http://schemas.microsoft.com/office/drawing/2014/main" id="{5C5ECFC1-8486-480D-99E4-4F11197ECB14}"/>
            </a:ext>
          </a:extLst>
        </xdr:cNvPr>
        <xdr:cNvSpPr/>
      </xdr:nvSpPr>
      <xdr:spPr>
        <a:xfrm>
          <a:off x="13455650" y="1342163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553" name="フローチャート: 判断 552">
          <a:extLst>
            <a:ext uri="{FF2B5EF4-FFF2-40B4-BE49-F238E27FC236}">
              <a16:creationId xmlns:a16="http://schemas.microsoft.com/office/drawing/2014/main" id="{37C81761-1A76-4C3E-B963-FDBCF3C2116E}"/>
            </a:ext>
          </a:extLst>
        </xdr:cNvPr>
        <xdr:cNvSpPr/>
      </xdr:nvSpPr>
      <xdr:spPr>
        <a:xfrm>
          <a:off x="12638088" y="13416733"/>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554" name="フローチャート: 判断 553">
          <a:extLst>
            <a:ext uri="{FF2B5EF4-FFF2-40B4-BE49-F238E27FC236}">
              <a16:creationId xmlns:a16="http://schemas.microsoft.com/office/drawing/2014/main" id="{72F086CD-4091-41C8-9CBB-578F4BF10B8E}"/>
            </a:ext>
          </a:extLst>
        </xdr:cNvPr>
        <xdr:cNvSpPr/>
      </xdr:nvSpPr>
      <xdr:spPr>
        <a:xfrm>
          <a:off x="11806238" y="134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106F5BD4-6139-4EB1-9A91-BA965CDA2A46}"/>
            </a:ext>
          </a:extLst>
        </xdr:cNvPr>
        <xdr:cNvSpPr txBox="1"/>
      </xdr:nvSpPr>
      <xdr:spPr>
        <a:xfrm>
          <a:off x="149288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C431B161-BF9C-448E-96F4-42277067B689}"/>
            </a:ext>
          </a:extLst>
        </xdr:cNvPr>
        <xdr:cNvSpPr txBox="1"/>
      </xdr:nvSpPr>
      <xdr:spPr>
        <a:xfrm>
          <a:off x="1414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4B7A5CE-4075-455B-85C2-EED1A259C912}"/>
            </a:ext>
          </a:extLst>
        </xdr:cNvPr>
        <xdr:cNvSpPr txBox="1"/>
      </xdr:nvSpPr>
      <xdr:spPr>
        <a:xfrm>
          <a:off x="133302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56D98185-B6F9-43A6-92E1-51D5B68D1C13}"/>
            </a:ext>
          </a:extLst>
        </xdr:cNvPr>
        <xdr:cNvSpPr txBox="1"/>
      </xdr:nvSpPr>
      <xdr:spPr>
        <a:xfrm>
          <a:off x="125126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8EA2E4FB-5BAF-4C6F-BE10-DF8F5EDE5E21}"/>
            </a:ext>
          </a:extLst>
        </xdr:cNvPr>
        <xdr:cNvSpPr txBox="1"/>
      </xdr:nvSpPr>
      <xdr:spPr>
        <a:xfrm>
          <a:off x="116808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560" name="楕円 559">
          <a:extLst>
            <a:ext uri="{FF2B5EF4-FFF2-40B4-BE49-F238E27FC236}">
              <a16:creationId xmlns:a16="http://schemas.microsoft.com/office/drawing/2014/main" id="{0B1C1D55-4AF2-4254-BF4F-96C33A03075F}"/>
            </a:ext>
          </a:extLst>
        </xdr:cNvPr>
        <xdr:cNvSpPr/>
      </xdr:nvSpPr>
      <xdr:spPr>
        <a:xfrm>
          <a:off x="15054263" y="1336121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96719</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37C84F6D-554E-4A16-A878-6A28AA7D7AF7}"/>
            </a:ext>
          </a:extLst>
        </xdr:cNvPr>
        <xdr:cNvSpPr txBox="1"/>
      </xdr:nvSpPr>
      <xdr:spPr>
        <a:xfrm>
          <a:off x="15143163" y="1322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562" name="楕円 561">
          <a:extLst>
            <a:ext uri="{FF2B5EF4-FFF2-40B4-BE49-F238E27FC236}">
              <a16:creationId xmlns:a16="http://schemas.microsoft.com/office/drawing/2014/main" id="{253E2F5B-BB80-4FB1-A99D-8FED6FAB61D6}"/>
            </a:ext>
          </a:extLst>
        </xdr:cNvPr>
        <xdr:cNvSpPr/>
      </xdr:nvSpPr>
      <xdr:spPr>
        <a:xfrm>
          <a:off x="14273213" y="133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93618</xdr:rowOff>
    </xdr:from>
    <xdr:to>
      <xdr:col>85</xdr:col>
      <xdr:colOff>127000</xdr:colOff>
      <xdr:row>82</xdr:row>
      <xdr:rowOff>124642</xdr:rowOff>
    </xdr:to>
    <xdr:cxnSp macro="">
      <xdr:nvCxnSpPr>
        <xdr:cNvPr id="563" name="直線コネクタ 562">
          <a:extLst>
            <a:ext uri="{FF2B5EF4-FFF2-40B4-BE49-F238E27FC236}">
              <a16:creationId xmlns:a16="http://schemas.microsoft.com/office/drawing/2014/main" id="{3A30461A-7E7E-4B59-9EC2-BE9B6B7FBDB8}"/>
            </a:ext>
          </a:extLst>
        </xdr:cNvPr>
        <xdr:cNvCxnSpPr/>
      </xdr:nvCxnSpPr>
      <xdr:spPr>
        <a:xfrm>
          <a:off x="14324013" y="13380993"/>
          <a:ext cx="7810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564" name="楕円 563">
          <a:extLst>
            <a:ext uri="{FF2B5EF4-FFF2-40B4-BE49-F238E27FC236}">
              <a16:creationId xmlns:a16="http://schemas.microsoft.com/office/drawing/2014/main" id="{FA5BE6F0-949A-49A7-9E73-4ABA168DC2FD}"/>
            </a:ext>
          </a:extLst>
        </xdr:cNvPr>
        <xdr:cNvSpPr/>
      </xdr:nvSpPr>
      <xdr:spPr>
        <a:xfrm>
          <a:off x="13455650" y="133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93618</xdr:rowOff>
    </xdr:to>
    <xdr:cxnSp macro="">
      <xdr:nvCxnSpPr>
        <xdr:cNvPr id="565" name="直線コネクタ 564">
          <a:extLst>
            <a:ext uri="{FF2B5EF4-FFF2-40B4-BE49-F238E27FC236}">
              <a16:creationId xmlns:a16="http://schemas.microsoft.com/office/drawing/2014/main" id="{6B4FA932-1A6D-41AD-8526-B5E89C8EBD66}"/>
            </a:ext>
          </a:extLst>
        </xdr:cNvPr>
        <xdr:cNvCxnSpPr/>
      </xdr:nvCxnSpPr>
      <xdr:spPr>
        <a:xfrm>
          <a:off x="13506450" y="13358132"/>
          <a:ext cx="817563"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66" name="楕円 565">
          <a:extLst>
            <a:ext uri="{FF2B5EF4-FFF2-40B4-BE49-F238E27FC236}">
              <a16:creationId xmlns:a16="http://schemas.microsoft.com/office/drawing/2014/main" id="{0654AD51-32D8-4960-A455-3DAC65B13D83}"/>
            </a:ext>
          </a:extLst>
        </xdr:cNvPr>
        <xdr:cNvSpPr/>
      </xdr:nvSpPr>
      <xdr:spPr>
        <a:xfrm>
          <a:off x="12638088" y="13261339"/>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15239</xdr:rowOff>
    </xdr:from>
    <xdr:to>
      <xdr:col>76</xdr:col>
      <xdr:colOff>114300</xdr:colOff>
      <xdr:row>82</xdr:row>
      <xdr:rowOff>70757</xdr:rowOff>
    </xdr:to>
    <xdr:cxnSp macro="">
      <xdr:nvCxnSpPr>
        <xdr:cNvPr id="567" name="直線コネクタ 566">
          <a:extLst>
            <a:ext uri="{FF2B5EF4-FFF2-40B4-BE49-F238E27FC236}">
              <a16:creationId xmlns:a16="http://schemas.microsoft.com/office/drawing/2014/main" id="{05F3B9DB-59D3-4E89-A358-AFCD087094E9}"/>
            </a:ext>
          </a:extLst>
        </xdr:cNvPr>
        <xdr:cNvCxnSpPr/>
      </xdr:nvCxnSpPr>
      <xdr:spPr>
        <a:xfrm>
          <a:off x="12688888" y="13302614"/>
          <a:ext cx="817562"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568" name="楕円 567">
          <a:extLst>
            <a:ext uri="{FF2B5EF4-FFF2-40B4-BE49-F238E27FC236}">
              <a16:creationId xmlns:a16="http://schemas.microsoft.com/office/drawing/2014/main" id="{AD47AB37-4DC2-4862-835F-A2B62B1F774C}"/>
            </a:ext>
          </a:extLst>
        </xdr:cNvPr>
        <xdr:cNvSpPr/>
      </xdr:nvSpPr>
      <xdr:spPr>
        <a:xfrm>
          <a:off x="11806238" y="1320582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82</xdr:row>
      <xdr:rowOff>15239</xdr:rowOff>
    </xdr:to>
    <xdr:cxnSp macro="">
      <xdr:nvCxnSpPr>
        <xdr:cNvPr id="569" name="直線コネクタ 568">
          <a:extLst>
            <a:ext uri="{FF2B5EF4-FFF2-40B4-BE49-F238E27FC236}">
              <a16:creationId xmlns:a16="http://schemas.microsoft.com/office/drawing/2014/main" id="{CB1EC2E0-CB95-428F-A55E-52232D573EBD}"/>
            </a:ext>
          </a:extLst>
        </xdr:cNvPr>
        <xdr:cNvCxnSpPr/>
      </xdr:nvCxnSpPr>
      <xdr:spPr>
        <a:xfrm>
          <a:off x="11857038" y="13256623"/>
          <a:ext cx="831850" cy="4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70" name="n_1aveValue【消防施設】&#10;有形固定資産減価償却率">
          <a:extLst>
            <a:ext uri="{FF2B5EF4-FFF2-40B4-BE49-F238E27FC236}">
              <a16:creationId xmlns:a16="http://schemas.microsoft.com/office/drawing/2014/main" id="{5F3D58CA-BE01-4C7D-9C29-DE8D3A6B1CF4}"/>
            </a:ext>
          </a:extLst>
        </xdr:cNvPr>
        <xdr:cNvSpPr txBox="1"/>
      </xdr:nvSpPr>
      <xdr:spPr>
        <a:xfrm>
          <a:off x="14123044" y="1349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571" name="n_2aveValue【消防施設】&#10;有形固定資産減価償却率">
          <a:extLst>
            <a:ext uri="{FF2B5EF4-FFF2-40B4-BE49-F238E27FC236}">
              <a16:creationId xmlns:a16="http://schemas.microsoft.com/office/drawing/2014/main" id="{BE7D504E-B371-41D3-923D-A47A977D3DAF}"/>
            </a:ext>
          </a:extLst>
        </xdr:cNvPr>
        <xdr:cNvSpPr txBox="1"/>
      </xdr:nvSpPr>
      <xdr:spPr>
        <a:xfrm>
          <a:off x="13318182" y="13504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572" name="n_3aveValue【消防施設】&#10;有形固定資産減価償却率">
          <a:extLst>
            <a:ext uri="{FF2B5EF4-FFF2-40B4-BE49-F238E27FC236}">
              <a16:creationId xmlns:a16="http://schemas.microsoft.com/office/drawing/2014/main" id="{A64DEBBA-D53C-49ED-BA9F-B362E4994630}"/>
            </a:ext>
          </a:extLst>
        </xdr:cNvPr>
        <xdr:cNvSpPr txBox="1"/>
      </xdr:nvSpPr>
      <xdr:spPr>
        <a:xfrm>
          <a:off x="12500619" y="1349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93090</xdr:rowOff>
    </xdr:from>
    <xdr:ext cx="405111" cy="259045"/>
    <xdr:sp macro="" textlink="">
      <xdr:nvSpPr>
        <xdr:cNvPr id="573" name="n_4aveValue【消防施設】&#10;有形固定資産減価償却率">
          <a:extLst>
            <a:ext uri="{FF2B5EF4-FFF2-40B4-BE49-F238E27FC236}">
              <a16:creationId xmlns:a16="http://schemas.microsoft.com/office/drawing/2014/main" id="{8BCA4CE3-A7A4-4C15-98E3-771C6F1F93F6}"/>
            </a:ext>
          </a:extLst>
        </xdr:cNvPr>
        <xdr:cNvSpPr txBox="1"/>
      </xdr:nvSpPr>
      <xdr:spPr>
        <a:xfrm>
          <a:off x="11668769" y="1354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160945</xdr:rowOff>
    </xdr:from>
    <xdr:ext cx="405111" cy="259045"/>
    <xdr:sp macro="" textlink="">
      <xdr:nvSpPr>
        <xdr:cNvPr id="574" name="n_1mainValue【消防施設】&#10;有形固定資産減価償却率">
          <a:extLst>
            <a:ext uri="{FF2B5EF4-FFF2-40B4-BE49-F238E27FC236}">
              <a16:creationId xmlns:a16="http://schemas.microsoft.com/office/drawing/2014/main" id="{8D844AAD-2AB9-4DE9-B814-6B7EAB725927}"/>
            </a:ext>
          </a:extLst>
        </xdr:cNvPr>
        <xdr:cNvSpPr txBox="1"/>
      </xdr:nvSpPr>
      <xdr:spPr>
        <a:xfrm>
          <a:off x="14123044" y="1312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575" name="n_2mainValue【消防施設】&#10;有形固定資産減価償却率">
          <a:extLst>
            <a:ext uri="{FF2B5EF4-FFF2-40B4-BE49-F238E27FC236}">
              <a16:creationId xmlns:a16="http://schemas.microsoft.com/office/drawing/2014/main" id="{4D0C9EB4-9B2F-4B1E-A110-C70C939A7F9E}"/>
            </a:ext>
          </a:extLst>
        </xdr:cNvPr>
        <xdr:cNvSpPr txBox="1"/>
      </xdr:nvSpPr>
      <xdr:spPr>
        <a:xfrm>
          <a:off x="13318182" y="1310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576" name="n_3mainValue【消防施設】&#10;有形固定資産減価償却率">
          <a:extLst>
            <a:ext uri="{FF2B5EF4-FFF2-40B4-BE49-F238E27FC236}">
              <a16:creationId xmlns:a16="http://schemas.microsoft.com/office/drawing/2014/main" id="{ED05D723-43F3-4B61-B2F8-4BC676D856EC}"/>
            </a:ext>
          </a:extLst>
        </xdr:cNvPr>
        <xdr:cNvSpPr txBox="1"/>
      </xdr:nvSpPr>
      <xdr:spPr>
        <a:xfrm>
          <a:off x="12500619" y="1304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577" name="n_4mainValue【消防施設】&#10;有形固定資産減価償却率">
          <a:extLst>
            <a:ext uri="{FF2B5EF4-FFF2-40B4-BE49-F238E27FC236}">
              <a16:creationId xmlns:a16="http://schemas.microsoft.com/office/drawing/2014/main" id="{08322E2B-9B67-4634-9698-783CAADDAC83}"/>
            </a:ext>
          </a:extLst>
        </xdr:cNvPr>
        <xdr:cNvSpPr txBox="1"/>
      </xdr:nvSpPr>
      <xdr:spPr>
        <a:xfrm>
          <a:off x="11668769" y="1299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48DC4180-FA02-469F-AD26-AC9F42B42FF4}"/>
            </a:ext>
          </a:extLst>
        </xdr:cNvPr>
        <xdr:cNvSpPr/>
      </xdr:nvSpPr>
      <xdr:spPr>
        <a:xfrm>
          <a:off x="16916400" y="11172825"/>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9B0C1D87-8EFC-4504-B65E-321E4E29DA2A}"/>
            </a:ext>
          </a:extLst>
        </xdr:cNvPr>
        <xdr:cNvSpPr/>
      </xdr:nvSpPr>
      <xdr:spPr>
        <a:xfrm>
          <a:off x="1704340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F05E9B08-1B44-4139-8903-FEB64FF01E28}"/>
            </a:ext>
          </a:extLst>
        </xdr:cNvPr>
        <xdr:cNvSpPr/>
      </xdr:nvSpPr>
      <xdr:spPr>
        <a:xfrm>
          <a:off x="1704340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78CB9D62-0D77-4BD7-A373-FEE9A4B2B60F}"/>
            </a:ext>
          </a:extLst>
        </xdr:cNvPr>
        <xdr:cNvSpPr/>
      </xdr:nvSpPr>
      <xdr:spPr>
        <a:xfrm>
          <a:off x="17973675"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22F827E3-6281-48C6-BB64-AE598BF3BB87}"/>
            </a:ext>
          </a:extLst>
        </xdr:cNvPr>
        <xdr:cNvSpPr/>
      </xdr:nvSpPr>
      <xdr:spPr>
        <a:xfrm>
          <a:off x="17973675"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F8A08AB3-E3A2-4623-84A4-971E85914019}"/>
            </a:ext>
          </a:extLst>
        </xdr:cNvPr>
        <xdr:cNvSpPr/>
      </xdr:nvSpPr>
      <xdr:spPr>
        <a:xfrm>
          <a:off x="19030950" y="117951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113C989A-DD4B-41EF-ADDB-B4D5F2621EC5}"/>
            </a:ext>
          </a:extLst>
        </xdr:cNvPr>
        <xdr:cNvSpPr/>
      </xdr:nvSpPr>
      <xdr:spPr>
        <a:xfrm>
          <a:off x="19030950" y="119888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CB38594B-8D4D-46D1-9187-76CC442B599D}"/>
            </a:ext>
          </a:extLst>
        </xdr:cNvPr>
        <xdr:cNvSpPr/>
      </xdr:nvSpPr>
      <xdr:spPr>
        <a:xfrm>
          <a:off x="16916400" y="12249150"/>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E05B790F-17EF-43B4-B0EB-205FE5588164}"/>
            </a:ext>
          </a:extLst>
        </xdr:cNvPr>
        <xdr:cNvSpPr txBox="1"/>
      </xdr:nvSpPr>
      <xdr:spPr>
        <a:xfrm>
          <a:off x="16892588"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D5D2300A-8AF7-48E5-9C7D-87C5077B15D4}"/>
            </a:ext>
          </a:extLst>
        </xdr:cNvPr>
        <xdr:cNvCxnSpPr/>
      </xdr:nvCxnSpPr>
      <xdr:spPr>
        <a:xfrm>
          <a:off x="16916400" y="14411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a:extLst>
            <a:ext uri="{FF2B5EF4-FFF2-40B4-BE49-F238E27FC236}">
              <a16:creationId xmlns:a16="http://schemas.microsoft.com/office/drawing/2014/main" id="{9F5F3BCE-3A17-44CD-A8D1-EEB146C0C780}"/>
            </a:ext>
          </a:extLst>
        </xdr:cNvPr>
        <xdr:cNvCxnSpPr/>
      </xdr:nvCxnSpPr>
      <xdr:spPr>
        <a:xfrm>
          <a:off x="16916400" y="1409904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a:extLst>
            <a:ext uri="{FF2B5EF4-FFF2-40B4-BE49-F238E27FC236}">
              <a16:creationId xmlns:a16="http://schemas.microsoft.com/office/drawing/2014/main" id="{2A2D54ED-8989-4FA6-8D2D-4CD11AD8ABF1}"/>
            </a:ext>
          </a:extLst>
        </xdr:cNvPr>
        <xdr:cNvSpPr txBox="1"/>
      </xdr:nvSpPr>
      <xdr:spPr>
        <a:xfrm>
          <a:off x="16492084" y="139615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a:extLst>
            <a:ext uri="{FF2B5EF4-FFF2-40B4-BE49-F238E27FC236}">
              <a16:creationId xmlns:a16="http://schemas.microsoft.com/office/drawing/2014/main" id="{362E1B03-A21E-4E88-928D-F06F9E014CF3}"/>
            </a:ext>
          </a:extLst>
        </xdr:cNvPr>
        <xdr:cNvCxnSpPr/>
      </xdr:nvCxnSpPr>
      <xdr:spPr>
        <a:xfrm>
          <a:off x="16916400" y="137867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a:extLst>
            <a:ext uri="{FF2B5EF4-FFF2-40B4-BE49-F238E27FC236}">
              <a16:creationId xmlns:a16="http://schemas.microsoft.com/office/drawing/2014/main" id="{5E7803AF-054F-4B4F-80FC-C374E4099D88}"/>
            </a:ext>
          </a:extLst>
        </xdr:cNvPr>
        <xdr:cNvSpPr txBox="1"/>
      </xdr:nvSpPr>
      <xdr:spPr>
        <a:xfrm>
          <a:off x="16492084" y="136540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a:extLst>
            <a:ext uri="{FF2B5EF4-FFF2-40B4-BE49-F238E27FC236}">
              <a16:creationId xmlns:a16="http://schemas.microsoft.com/office/drawing/2014/main" id="{1D53CD44-04B8-4D9F-BE2E-7088E5DCACB5}"/>
            </a:ext>
          </a:extLst>
        </xdr:cNvPr>
        <xdr:cNvCxnSpPr/>
      </xdr:nvCxnSpPr>
      <xdr:spPr>
        <a:xfrm>
          <a:off x="16916400" y="134792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a:extLst>
            <a:ext uri="{FF2B5EF4-FFF2-40B4-BE49-F238E27FC236}">
              <a16:creationId xmlns:a16="http://schemas.microsoft.com/office/drawing/2014/main" id="{20935810-8245-44B7-BA3D-AB6D34F2A942}"/>
            </a:ext>
          </a:extLst>
        </xdr:cNvPr>
        <xdr:cNvSpPr txBox="1"/>
      </xdr:nvSpPr>
      <xdr:spPr>
        <a:xfrm>
          <a:off x="16492084"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a:extLst>
            <a:ext uri="{FF2B5EF4-FFF2-40B4-BE49-F238E27FC236}">
              <a16:creationId xmlns:a16="http://schemas.microsoft.com/office/drawing/2014/main" id="{A5683BDE-7572-49F2-A667-A725ABD099A1}"/>
            </a:ext>
          </a:extLst>
        </xdr:cNvPr>
        <xdr:cNvCxnSpPr/>
      </xdr:nvCxnSpPr>
      <xdr:spPr>
        <a:xfrm>
          <a:off x="16916400" y="131717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a:extLst>
            <a:ext uri="{FF2B5EF4-FFF2-40B4-BE49-F238E27FC236}">
              <a16:creationId xmlns:a16="http://schemas.microsoft.com/office/drawing/2014/main" id="{4DE3024D-0212-4180-A642-2B07D2532FF2}"/>
            </a:ext>
          </a:extLst>
        </xdr:cNvPr>
        <xdr:cNvSpPr txBox="1"/>
      </xdr:nvSpPr>
      <xdr:spPr>
        <a:xfrm>
          <a:off x="16492084"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a:extLst>
            <a:ext uri="{FF2B5EF4-FFF2-40B4-BE49-F238E27FC236}">
              <a16:creationId xmlns:a16="http://schemas.microsoft.com/office/drawing/2014/main" id="{D9A64186-D80C-4207-8011-B6A54D130005}"/>
            </a:ext>
          </a:extLst>
        </xdr:cNvPr>
        <xdr:cNvCxnSpPr/>
      </xdr:nvCxnSpPr>
      <xdr:spPr>
        <a:xfrm>
          <a:off x="16916400" y="128641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a:extLst>
            <a:ext uri="{FF2B5EF4-FFF2-40B4-BE49-F238E27FC236}">
              <a16:creationId xmlns:a16="http://schemas.microsoft.com/office/drawing/2014/main" id="{B6EF019E-CDC9-4D89-B585-44F3DD97B2D5}"/>
            </a:ext>
          </a:extLst>
        </xdr:cNvPr>
        <xdr:cNvSpPr txBox="1"/>
      </xdr:nvSpPr>
      <xdr:spPr>
        <a:xfrm>
          <a:off x="16492084" y="12731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a:extLst>
            <a:ext uri="{FF2B5EF4-FFF2-40B4-BE49-F238E27FC236}">
              <a16:creationId xmlns:a16="http://schemas.microsoft.com/office/drawing/2014/main" id="{1CD9DE0E-2C0F-4466-A855-809EE7ECC457}"/>
            </a:ext>
          </a:extLst>
        </xdr:cNvPr>
        <xdr:cNvCxnSpPr/>
      </xdr:nvCxnSpPr>
      <xdr:spPr>
        <a:xfrm>
          <a:off x="16916400" y="1255667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a:extLst>
            <a:ext uri="{FF2B5EF4-FFF2-40B4-BE49-F238E27FC236}">
              <a16:creationId xmlns:a16="http://schemas.microsoft.com/office/drawing/2014/main" id="{1FD19EA7-4322-4082-89F2-5F57924D8465}"/>
            </a:ext>
          </a:extLst>
        </xdr:cNvPr>
        <xdr:cNvSpPr txBox="1"/>
      </xdr:nvSpPr>
      <xdr:spPr>
        <a:xfrm>
          <a:off x="16492084" y="124239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1CEFB6AB-6C97-40F6-8D69-AF03BD8379A0}"/>
            </a:ext>
          </a:extLst>
        </xdr:cNvPr>
        <xdr:cNvCxnSpPr/>
      </xdr:nvCxnSpPr>
      <xdr:spPr>
        <a:xfrm>
          <a:off x="16916400" y="12249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2FD1305D-6C51-4433-9D4C-92C644B936D7}"/>
            </a:ext>
          </a:extLst>
        </xdr:cNvPr>
        <xdr:cNvSpPr txBox="1"/>
      </xdr:nvSpPr>
      <xdr:spPr>
        <a:xfrm>
          <a:off x="16492084"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AB90DDDE-8A61-4109-A2C6-6D9E47BE0258}"/>
            </a:ext>
          </a:extLst>
        </xdr:cNvPr>
        <xdr:cNvSpPr/>
      </xdr:nvSpPr>
      <xdr:spPr>
        <a:xfrm>
          <a:off x="16916400" y="12249150"/>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3" name="直線コネクタ 602">
          <a:extLst>
            <a:ext uri="{FF2B5EF4-FFF2-40B4-BE49-F238E27FC236}">
              <a16:creationId xmlns:a16="http://schemas.microsoft.com/office/drawing/2014/main" id="{143BA7E7-B184-4A14-8408-8EBC23624488}"/>
            </a:ext>
          </a:extLst>
        </xdr:cNvPr>
        <xdr:cNvCxnSpPr/>
      </xdr:nvCxnSpPr>
      <xdr:spPr>
        <a:xfrm flipV="1">
          <a:off x="20503514" y="12731114"/>
          <a:ext cx="0" cy="136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4" name="【消防施設】&#10;一人当たり面積最小値テキスト">
          <a:extLst>
            <a:ext uri="{FF2B5EF4-FFF2-40B4-BE49-F238E27FC236}">
              <a16:creationId xmlns:a16="http://schemas.microsoft.com/office/drawing/2014/main" id="{BA2A6834-96A6-4DC0-8DA1-ABB324344369}"/>
            </a:ext>
          </a:extLst>
        </xdr:cNvPr>
        <xdr:cNvSpPr txBox="1"/>
      </xdr:nvSpPr>
      <xdr:spPr>
        <a:xfrm>
          <a:off x="20542250" y="1409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5" name="直線コネクタ 604">
          <a:extLst>
            <a:ext uri="{FF2B5EF4-FFF2-40B4-BE49-F238E27FC236}">
              <a16:creationId xmlns:a16="http://schemas.microsoft.com/office/drawing/2014/main" id="{47BCF73C-24DC-4977-87EF-B4AA027C68A3}"/>
            </a:ext>
          </a:extLst>
        </xdr:cNvPr>
        <xdr:cNvCxnSpPr/>
      </xdr:nvCxnSpPr>
      <xdr:spPr>
        <a:xfrm>
          <a:off x="20429538" y="140968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6" name="【消防施設】&#10;一人当たり面積最大値テキスト">
          <a:extLst>
            <a:ext uri="{FF2B5EF4-FFF2-40B4-BE49-F238E27FC236}">
              <a16:creationId xmlns:a16="http://schemas.microsoft.com/office/drawing/2014/main" id="{9DAA5368-5BCB-4C6E-8A52-4875FC0A5248}"/>
            </a:ext>
          </a:extLst>
        </xdr:cNvPr>
        <xdr:cNvSpPr txBox="1"/>
      </xdr:nvSpPr>
      <xdr:spPr>
        <a:xfrm>
          <a:off x="20542250" y="1251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7" name="直線コネクタ 606">
          <a:extLst>
            <a:ext uri="{FF2B5EF4-FFF2-40B4-BE49-F238E27FC236}">
              <a16:creationId xmlns:a16="http://schemas.microsoft.com/office/drawing/2014/main" id="{2A0F7F02-BEB4-48DA-BADE-397B6D541F44}"/>
            </a:ext>
          </a:extLst>
        </xdr:cNvPr>
        <xdr:cNvCxnSpPr/>
      </xdr:nvCxnSpPr>
      <xdr:spPr>
        <a:xfrm>
          <a:off x="20429538" y="127311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608" name="【消防施設】&#10;一人当たり面積平均値テキスト">
          <a:extLst>
            <a:ext uri="{FF2B5EF4-FFF2-40B4-BE49-F238E27FC236}">
              <a16:creationId xmlns:a16="http://schemas.microsoft.com/office/drawing/2014/main" id="{FC759C33-4FD5-477E-965D-068F63F8DCDE}"/>
            </a:ext>
          </a:extLst>
        </xdr:cNvPr>
        <xdr:cNvSpPr txBox="1"/>
      </xdr:nvSpPr>
      <xdr:spPr>
        <a:xfrm>
          <a:off x="20542250" y="1375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9" name="フローチャート: 判断 608">
          <a:extLst>
            <a:ext uri="{FF2B5EF4-FFF2-40B4-BE49-F238E27FC236}">
              <a16:creationId xmlns:a16="http://schemas.microsoft.com/office/drawing/2014/main" id="{9C7DDA17-125D-441B-9DE2-46E87FF18EDD}"/>
            </a:ext>
          </a:extLst>
        </xdr:cNvPr>
        <xdr:cNvSpPr/>
      </xdr:nvSpPr>
      <xdr:spPr>
        <a:xfrm>
          <a:off x="20453350" y="13772288"/>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10" name="フローチャート: 判断 609">
          <a:extLst>
            <a:ext uri="{FF2B5EF4-FFF2-40B4-BE49-F238E27FC236}">
              <a16:creationId xmlns:a16="http://schemas.microsoft.com/office/drawing/2014/main" id="{C9A37139-D986-4F66-9329-4A51E21F6AE0}"/>
            </a:ext>
          </a:extLst>
        </xdr:cNvPr>
        <xdr:cNvSpPr/>
      </xdr:nvSpPr>
      <xdr:spPr>
        <a:xfrm>
          <a:off x="19686588" y="1381868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108676</xdr:rowOff>
    </xdr:from>
    <xdr:to>
      <xdr:col>107</xdr:col>
      <xdr:colOff>101600</xdr:colOff>
      <xdr:row>86</xdr:row>
      <xdr:rowOff>38826</xdr:rowOff>
    </xdr:to>
    <xdr:sp macro="" textlink="">
      <xdr:nvSpPr>
        <xdr:cNvPr id="611" name="フローチャート: 判断 610">
          <a:extLst>
            <a:ext uri="{FF2B5EF4-FFF2-40B4-BE49-F238E27FC236}">
              <a16:creationId xmlns:a16="http://schemas.microsoft.com/office/drawing/2014/main" id="{FD250C92-D847-46B0-85C4-721461AF6FD9}"/>
            </a:ext>
          </a:extLst>
        </xdr:cNvPr>
        <xdr:cNvSpPr/>
      </xdr:nvSpPr>
      <xdr:spPr>
        <a:xfrm>
          <a:off x="18854738" y="1388182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110852</xdr:rowOff>
    </xdr:from>
    <xdr:to>
      <xdr:col>102</xdr:col>
      <xdr:colOff>165100</xdr:colOff>
      <xdr:row>86</xdr:row>
      <xdr:rowOff>41002</xdr:rowOff>
    </xdr:to>
    <xdr:sp macro="" textlink="">
      <xdr:nvSpPr>
        <xdr:cNvPr id="612" name="フローチャート: 判断 611">
          <a:extLst>
            <a:ext uri="{FF2B5EF4-FFF2-40B4-BE49-F238E27FC236}">
              <a16:creationId xmlns:a16="http://schemas.microsoft.com/office/drawing/2014/main" id="{C30266B2-BECF-4535-830B-F643D6619691}"/>
            </a:ext>
          </a:extLst>
        </xdr:cNvPr>
        <xdr:cNvSpPr/>
      </xdr:nvSpPr>
      <xdr:spPr>
        <a:xfrm>
          <a:off x="18037175" y="138840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121738</xdr:rowOff>
    </xdr:from>
    <xdr:to>
      <xdr:col>98</xdr:col>
      <xdr:colOff>38100</xdr:colOff>
      <xdr:row>86</xdr:row>
      <xdr:rowOff>51888</xdr:rowOff>
    </xdr:to>
    <xdr:sp macro="" textlink="">
      <xdr:nvSpPr>
        <xdr:cNvPr id="613" name="フローチャート: 判断 612">
          <a:extLst>
            <a:ext uri="{FF2B5EF4-FFF2-40B4-BE49-F238E27FC236}">
              <a16:creationId xmlns:a16="http://schemas.microsoft.com/office/drawing/2014/main" id="{84307EBF-D405-4A75-B5C5-32FBF69ECF5F}"/>
            </a:ext>
          </a:extLst>
        </xdr:cNvPr>
        <xdr:cNvSpPr/>
      </xdr:nvSpPr>
      <xdr:spPr>
        <a:xfrm>
          <a:off x="17219613" y="1389488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B7925205-B4BE-4FB1-B6F6-4936FF00EACC}"/>
            </a:ext>
          </a:extLst>
        </xdr:cNvPr>
        <xdr:cNvSpPr txBox="1"/>
      </xdr:nvSpPr>
      <xdr:spPr>
        <a:xfrm>
          <a:off x="20327938"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886D9C44-B707-4E4B-837D-9A7498D5F3F2}"/>
            </a:ext>
          </a:extLst>
        </xdr:cNvPr>
        <xdr:cNvSpPr txBox="1"/>
      </xdr:nvSpPr>
      <xdr:spPr>
        <a:xfrm>
          <a:off x="195611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18D0ED3C-C749-4885-96B7-D4AAEA691B47}"/>
            </a:ext>
          </a:extLst>
        </xdr:cNvPr>
        <xdr:cNvSpPr txBox="1"/>
      </xdr:nvSpPr>
      <xdr:spPr>
        <a:xfrm>
          <a:off x="18729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EBC3266C-D182-4DCC-A752-603E0B575D12}"/>
            </a:ext>
          </a:extLst>
        </xdr:cNvPr>
        <xdr:cNvSpPr txBox="1"/>
      </xdr:nvSpPr>
      <xdr:spPr>
        <a:xfrm>
          <a:off x="17911763"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C2645DF-9C79-4D2E-AE39-D7A41BB4B08C}"/>
            </a:ext>
          </a:extLst>
        </xdr:cNvPr>
        <xdr:cNvSpPr txBox="1"/>
      </xdr:nvSpPr>
      <xdr:spPr>
        <a:xfrm>
          <a:off x="170942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141877</xdr:rowOff>
    </xdr:from>
    <xdr:to>
      <xdr:col>116</xdr:col>
      <xdr:colOff>114300</xdr:colOff>
      <xdr:row>85</xdr:row>
      <xdr:rowOff>72027</xdr:rowOff>
    </xdr:to>
    <xdr:sp macro="" textlink="">
      <xdr:nvSpPr>
        <xdr:cNvPr id="619" name="楕円 618">
          <a:extLst>
            <a:ext uri="{FF2B5EF4-FFF2-40B4-BE49-F238E27FC236}">
              <a16:creationId xmlns:a16="http://schemas.microsoft.com/office/drawing/2014/main" id="{733FB0E1-F941-491C-B2D4-07557C85FB1C}"/>
            </a:ext>
          </a:extLst>
        </xdr:cNvPr>
        <xdr:cNvSpPr/>
      </xdr:nvSpPr>
      <xdr:spPr>
        <a:xfrm>
          <a:off x="20453350" y="1375310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164754</xdr:rowOff>
    </xdr:from>
    <xdr:ext cx="469744" cy="259045"/>
    <xdr:sp macro="" textlink="">
      <xdr:nvSpPr>
        <xdr:cNvPr id="620" name="【消防施設】&#10;一人当たり面積該当値テキスト">
          <a:extLst>
            <a:ext uri="{FF2B5EF4-FFF2-40B4-BE49-F238E27FC236}">
              <a16:creationId xmlns:a16="http://schemas.microsoft.com/office/drawing/2014/main" id="{28874C1A-DCDB-43F0-9D09-79988CA21D5B}"/>
            </a:ext>
          </a:extLst>
        </xdr:cNvPr>
        <xdr:cNvSpPr txBox="1"/>
      </xdr:nvSpPr>
      <xdr:spPr>
        <a:xfrm>
          <a:off x="20542250" y="1360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148408</xdr:rowOff>
    </xdr:from>
    <xdr:to>
      <xdr:col>112</xdr:col>
      <xdr:colOff>38100</xdr:colOff>
      <xdr:row>85</xdr:row>
      <xdr:rowOff>78558</xdr:rowOff>
    </xdr:to>
    <xdr:sp macro="" textlink="">
      <xdr:nvSpPr>
        <xdr:cNvPr id="621" name="楕円 620">
          <a:extLst>
            <a:ext uri="{FF2B5EF4-FFF2-40B4-BE49-F238E27FC236}">
              <a16:creationId xmlns:a16="http://schemas.microsoft.com/office/drawing/2014/main" id="{8E5CE2D4-6FF5-4D83-9F75-2B26B51035ED}"/>
            </a:ext>
          </a:extLst>
        </xdr:cNvPr>
        <xdr:cNvSpPr/>
      </xdr:nvSpPr>
      <xdr:spPr>
        <a:xfrm>
          <a:off x="19686588" y="1375963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21227</xdr:rowOff>
    </xdr:from>
    <xdr:to>
      <xdr:col>116</xdr:col>
      <xdr:colOff>63500</xdr:colOff>
      <xdr:row>85</xdr:row>
      <xdr:rowOff>27758</xdr:rowOff>
    </xdr:to>
    <xdr:cxnSp macro="">
      <xdr:nvCxnSpPr>
        <xdr:cNvPr id="622" name="直線コネクタ 621">
          <a:extLst>
            <a:ext uri="{FF2B5EF4-FFF2-40B4-BE49-F238E27FC236}">
              <a16:creationId xmlns:a16="http://schemas.microsoft.com/office/drawing/2014/main" id="{4F06B8E2-DF2C-42D8-89C6-BCACA8CF868B}"/>
            </a:ext>
          </a:extLst>
        </xdr:cNvPr>
        <xdr:cNvCxnSpPr/>
      </xdr:nvCxnSpPr>
      <xdr:spPr>
        <a:xfrm flipV="1">
          <a:off x="19737388" y="13794377"/>
          <a:ext cx="766762"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623" name="楕円 622">
          <a:extLst>
            <a:ext uri="{FF2B5EF4-FFF2-40B4-BE49-F238E27FC236}">
              <a16:creationId xmlns:a16="http://schemas.microsoft.com/office/drawing/2014/main" id="{803B2875-896D-4C6D-A6F3-C75B1B3531B4}"/>
            </a:ext>
          </a:extLst>
        </xdr:cNvPr>
        <xdr:cNvSpPr/>
      </xdr:nvSpPr>
      <xdr:spPr>
        <a:xfrm>
          <a:off x="18854738" y="137661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27758</xdr:rowOff>
    </xdr:from>
    <xdr:to>
      <xdr:col>111</xdr:col>
      <xdr:colOff>177800</xdr:colOff>
      <xdr:row>85</xdr:row>
      <xdr:rowOff>34289</xdr:rowOff>
    </xdr:to>
    <xdr:cxnSp macro="">
      <xdr:nvCxnSpPr>
        <xdr:cNvPr id="624" name="直線コネクタ 623">
          <a:extLst>
            <a:ext uri="{FF2B5EF4-FFF2-40B4-BE49-F238E27FC236}">
              <a16:creationId xmlns:a16="http://schemas.microsoft.com/office/drawing/2014/main" id="{7EC63C5A-3919-4FB3-8F0F-01E08E4DE0CA}"/>
            </a:ext>
          </a:extLst>
        </xdr:cNvPr>
        <xdr:cNvCxnSpPr/>
      </xdr:nvCxnSpPr>
      <xdr:spPr>
        <a:xfrm flipV="1">
          <a:off x="18905538" y="13800908"/>
          <a:ext cx="8318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153851</xdr:rowOff>
    </xdr:from>
    <xdr:to>
      <xdr:col>102</xdr:col>
      <xdr:colOff>165100</xdr:colOff>
      <xdr:row>85</xdr:row>
      <xdr:rowOff>84001</xdr:rowOff>
    </xdr:to>
    <xdr:sp macro="" textlink="">
      <xdr:nvSpPr>
        <xdr:cNvPr id="625" name="楕円 624">
          <a:extLst>
            <a:ext uri="{FF2B5EF4-FFF2-40B4-BE49-F238E27FC236}">
              <a16:creationId xmlns:a16="http://schemas.microsoft.com/office/drawing/2014/main" id="{DD9101CB-592B-40D3-AD51-63C584AB0701}"/>
            </a:ext>
          </a:extLst>
        </xdr:cNvPr>
        <xdr:cNvSpPr/>
      </xdr:nvSpPr>
      <xdr:spPr>
        <a:xfrm>
          <a:off x="18037175" y="1376507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33201</xdr:rowOff>
    </xdr:from>
    <xdr:to>
      <xdr:col>107</xdr:col>
      <xdr:colOff>50800</xdr:colOff>
      <xdr:row>85</xdr:row>
      <xdr:rowOff>34289</xdr:rowOff>
    </xdr:to>
    <xdr:cxnSp macro="">
      <xdr:nvCxnSpPr>
        <xdr:cNvPr id="626" name="直線コネクタ 625">
          <a:extLst>
            <a:ext uri="{FF2B5EF4-FFF2-40B4-BE49-F238E27FC236}">
              <a16:creationId xmlns:a16="http://schemas.microsoft.com/office/drawing/2014/main" id="{B5AF7E48-9D0B-44FD-BB32-572D49E9C6A4}"/>
            </a:ext>
          </a:extLst>
        </xdr:cNvPr>
        <xdr:cNvCxnSpPr/>
      </xdr:nvCxnSpPr>
      <xdr:spPr>
        <a:xfrm>
          <a:off x="18087975" y="13806351"/>
          <a:ext cx="817563"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160382</xdr:rowOff>
    </xdr:from>
    <xdr:to>
      <xdr:col>98</xdr:col>
      <xdr:colOff>38100</xdr:colOff>
      <xdr:row>85</xdr:row>
      <xdr:rowOff>90532</xdr:rowOff>
    </xdr:to>
    <xdr:sp macro="" textlink="">
      <xdr:nvSpPr>
        <xdr:cNvPr id="627" name="楕円 626">
          <a:extLst>
            <a:ext uri="{FF2B5EF4-FFF2-40B4-BE49-F238E27FC236}">
              <a16:creationId xmlns:a16="http://schemas.microsoft.com/office/drawing/2014/main" id="{38359D30-2E0A-4E06-AE24-A41B312F90A0}"/>
            </a:ext>
          </a:extLst>
        </xdr:cNvPr>
        <xdr:cNvSpPr/>
      </xdr:nvSpPr>
      <xdr:spPr>
        <a:xfrm>
          <a:off x="17219613" y="1377160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33201</xdr:rowOff>
    </xdr:from>
    <xdr:to>
      <xdr:col>102</xdr:col>
      <xdr:colOff>114300</xdr:colOff>
      <xdr:row>85</xdr:row>
      <xdr:rowOff>39732</xdr:rowOff>
    </xdr:to>
    <xdr:cxnSp macro="">
      <xdr:nvCxnSpPr>
        <xdr:cNvPr id="628" name="直線コネクタ 627">
          <a:extLst>
            <a:ext uri="{FF2B5EF4-FFF2-40B4-BE49-F238E27FC236}">
              <a16:creationId xmlns:a16="http://schemas.microsoft.com/office/drawing/2014/main" id="{3C526318-A8C4-4B8C-BFB6-09A50465331B}"/>
            </a:ext>
          </a:extLst>
        </xdr:cNvPr>
        <xdr:cNvCxnSpPr/>
      </xdr:nvCxnSpPr>
      <xdr:spPr>
        <a:xfrm flipV="1">
          <a:off x="17270413" y="13806351"/>
          <a:ext cx="817562"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629" name="n_1aveValue【消防施設】&#10;一人当たり面積">
          <a:extLst>
            <a:ext uri="{FF2B5EF4-FFF2-40B4-BE49-F238E27FC236}">
              <a16:creationId xmlns:a16="http://schemas.microsoft.com/office/drawing/2014/main" id="{667EA552-89EE-4A7B-B249-B91C64FF0010}"/>
            </a:ext>
          </a:extLst>
        </xdr:cNvPr>
        <xdr:cNvSpPr txBox="1"/>
      </xdr:nvSpPr>
      <xdr:spPr>
        <a:xfrm>
          <a:off x="19504102" y="1391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29953</xdr:rowOff>
    </xdr:from>
    <xdr:ext cx="469744" cy="259045"/>
    <xdr:sp macro="" textlink="">
      <xdr:nvSpPr>
        <xdr:cNvPr id="630" name="n_2aveValue【消防施設】&#10;一人当たり面積">
          <a:extLst>
            <a:ext uri="{FF2B5EF4-FFF2-40B4-BE49-F238E27FC236}">
              <a16:creationId xmlns:a16="http://schemas.microsoft.com/office/drawing/2014/main" id="{E1167CE7-3D09-4F35-826A-176B55C574A6}"/>
            </a:ext>
          </a:extLst>
        </xdr:cNvPr>
        <xdr:cNvSpPr txBox="1"/>
      </xdr:nvSpPr>
      <xdr:spPr>
        <a:xfrm>
          <a:off x="18684952" y="139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32129</xdr:rowOff>
    </xdr:from>
    <xdr:ext cx="469744" cy="259045"/>
    <xdr:sp macro="" textlink="">
      <xdr:nvSpPr>
        <xdr:cNvPr id="631" name="n_3aveValue【消防施設】&#10;一人当たり面積">
          <a:extLst>
            <a:ext uri="{FF2B5EF4-FFF2-40B4-BE49-F238E27FC236}">
              <a16:creationId xmlns:a16="http://schemas.microsoft.com/office/drawing/2014/main" id="{91FA80A1-06F3-4DF9-9EED-A1BD6EFA9987}"/>
            </a:ext>
          </a:extLst>
        </xdr:cNvPr>
        <xdr:cNvSpPr txBox="1"/>
      </xdr:nvSpPr>
      <xdr:spPr>
        <a:xfrm>
          <a:off x="17867390" y="1396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43015</xdr:rowOff>
    </xdr:from>
    <xdr:ext cx="469744" cy="259045"/>
    <xdr:sp macro="" textlink="">
      <xdr:nvSpPr>
        <xdr:cNvPr id="632" name="n_4aveValue【消防施設】&#10;一人当たり面積">
          <a:extLst>
            <a:ext uri="{FF2B5EF4-FFF2-40B4-BE49-F238E27FC236}">
              <a16:creationId xmlns:a16="http://schemas.microsoft.com/office/drawing/2014/main" id="{19A09FAB-1EBE-432F-88C5-563D0ACE0187}"/>
            </a:ext>
          </a:extLst>
        </xdr:cNvPr>
        <xdr:cNvSpPr txBox="1"/>
      </xdr:nvSpPr>
      <xdr:spPr>
        <a:xfrm>
          <a:off x="17049827" y="1397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95085</xdr:rowOff>
    </xdr:from>
    <xdr:ext cx="469744" cy="259045"/>
    <xdr:sp macro="" textlink="">
      <xdr:nvSpPr>
        <xdr:cNvPr id="633" name="n_1mainValue【消防施設】&#10;一人当たり面積">
          <a:extLst>
            <a:ext uri="{FF2B5EF4-FFF2-40B4-BE49-F238E27FC236}">
              <a16:creationId xmlns:a16="http://schemas.microsoft.com/office/drawing/2014/main" id="{B3C2D70E-1C0B-4C3A-B2DF-E6884F3CDA75}"/>
            </a:ext>
          </a:extLst>
        </xdr:cNvPr>
        <xdr:cNvSpPr txBox="1"/>
      </xdr:nvSpPr>
      <xdr:spPr>
        <a:xfrm>
          <a:off x="19504102" y="1354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634" name="n_2mainValue【消防施設】&#10;一人当たり面積">
          <a:extLst>
            <a:ext uri="{FF2B5EF4-FFF2-40B4-BE49-F238E27FC236}">
              <a16:creationId xmlns:a16="http://schemas.microsoft.com/office/drawing/2014/main" id="{F1DC139B-81E6-4957-8F89-D93BB8F51420}"/>
            </a:ext>
          </a:extLst>
        </xdr:cNvPr>
        <xdr:cNvSpPr txBox="1"/>
      </xdr:nvSpPr>
      <xdr:spPr>
        <a:xfrm>
          <a:off x="18684952"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100528</xdr:rowOff>
    </xdr:from>
    <xdr:ext cx="469744" cy="259045"/>
    <xdr:sp macro="" textlink="">
      <xdr:nvSpPr>
        <xdr:cNvPr id="635" name="n_3mainValue【消防施設】&#10;一人当たり面積">
          <a:extLst>
            <a:ext uri="{FF2B5EF4-FFF2-40B4-BE49-F238E27FC236}">
              <a16:creationId xmlns:a16="http://schemas.microsoft.com/office/drawing/2014/main" id="{D720BC79-1146-438F-A6A0-A1025C99EF54}"/>
            </a:ext>
          </a:extLst>
        </xdr:cNvPr>
        <xdr:cNvSpPr txBox="1"/>
      </xdr:nvSpPr>
      <xdr:spPr>
        <a:xfrm>
          <a:off x="17867390" y="135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107059</xdr:rowOff>
    </xdr:from>
    <xdr:ext cx="469744" cy="259045"/>
    <xdr:sp macro="" textlink="">
      <xdr:nvSpPr>
        <xdr:cNvPr id="636" name="n_4mainValue【消防施設】&#10;一人当たり面積">
          <a:extLst>
            <a:ext uri="{FF2B5EF4-FFF2-40B4-BE49-F238E27FC236}">
              <a16:creationId xmlns:a16="http://schemas.microsoft.com/office/drawing/2014/main" id="{09C336F6-9B75-462F-BADD-DA723645E050}"/>
            </a:ext>
          </a:extLst>
        </xdr:cNvPr>
        <xdr:cNvSpPr txBox="1"/>
      </xdr:nvSpPr>
      <xdr:spPr>
        <a:xfrm>
          <a:off x="17049827" y="135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8833D6DF-CFBB-4931-9D8B-0FC6A8F27B75}"/>
            </a:ext>
          </a:extLst>
        </xdr:cNvPr>
        <xdr:cNvSpPr/>
      </xdr:nvSpPr>
      <xdr:spPr>
        <a:xfrm>
          <a:off x="11517313" y="14763750"/>
          <a:ext cx="4367212"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89F7002A-8E4D-4983-A15B-3B9206274ECA}"/>
            </a:ext>
          </a:extLst>
        </xdr:cNvPr>
        <xdr:cNvSpPr/>
      </xdr:nvSpPr>
      <xdr:spPr>
        <a:xfrm>
          <a:off x="1163002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8FA954E1-D66C-4CF0-B660-5D600B48F90A}"/>
            </a:ext>
          </a:extLst>
        </xdr:cNvPr>
        <xdr:cNvSpPr/>
      </xdr:nvSpPr>
      <xdr:spPr>
        <a:xfrm>
          <a:off x="1163002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20D6964-4BFD-4FB8-B02D-21A5C53BFEE1}"/>
            </a:ext>
          </a:extLst>
        </xdr:cNvPr>
        <xdr:cNvSpPr/>
      </xdr:nvSpPr>
      <xdr:spPr>
        <a:xfrm>
          <a:off x="12574588"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1F683072-A3A6-465A-9B0D-CDCC27D4B8F8}"/>
            </a:ext>
          </a:extLst>
        </xdr:cNvPr>
        <xdr:cNvSpPr/>
      </xdr:nvSpPr>
      <xdr:spPr>
        <a:xfrm>
          <a:off x="12574588"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10D2FA9F-D688-4C62-8A32-F1642FC1E98F}"/>
            </a:ext>
          </a:extLst>
        </xdr:cNvPr>
        <xdr:cNvSpPr/>
      </xdr:nvSpPr>
      <xdr:spPr>
        <a:xfrm>
          <a:off x="13631863"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28E0CEC4-00A3-4CE1-9FBA-8E33707DE33C}"/>
            </a:ext>
          </a:extLst>
        </xdr:cNvPr>
        <xdr:cNvSpPr/>
      </xdr:nvSpPr>
      <xdr:spPr>
        <a:xfrm>
          <a:off x="13631863"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9058A319-03DD-4517-B79C-6C520792606F}"/>
            </a:ext>
          </a:extLst>
        </xdr:cNvPr>
        <xdr:cNvSpPr/>
      </xdr:nvSpPr>
      <xdr:spPr>
        <a:xfrm>
          <a:off x="11517313" y="15906750"/>
          <a:ext cx="4367212"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43B3E17-C2C8-43D6-9525-256B29162736}"/>
            </a:ext>
          </a:extLst>
        </xdr:cNvPr>
        <xdr:cNvSpPr txBox="1"/>
      </xdr:nvSpPr>
      <xdr:spPr>
        <a:xfrm>
          <a:off x="11479213"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6CAA63C6-1C14-4D91-BB11-0DD5C3D3C2F2}"/>
            </a:ext>
          </a:extLst>
        </xdr:cNvPr>
        <xdr:cNvCxnSpPr/>
      </xdr:nvCxnSpPr>
      <xdr:spPr>
        <a:xfrm>
          <a:off x="11517313"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8641230D-8506-4F09-8785-A311E11596DC}"/>
            </a:ext>
          </a:extLst>
        </xdr:cNvPr>
        <xdr:cNvSpPr txBox="1"/>
      </xdr:nvSpPr>
      <xdr:spPr>
        <a:xfrm>
          <a:off x="11092996"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A44B8E3D-3483-47E9-BC94-940DE0E91A35}"/>
            </a:ext>
          </a:extLst>
        </xdr:cNvPr>
        <xdr:cNvCxnSpPr/>
      </xdr:nvCxnSpPr>
      <xdr:spPr>
        <a:xfrm>
          <a:off x="11517313" y="1786617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F9FC27E9-F0EA-49C3-8104-FC02ADB7E34E}"/>
            </a:ext>
          </a:extLst>
        </xdr:cNvPr>
        <xdr:cNvSpPr txBox="1"/>
      </xdr:nvSpPr>
      <xdr:spPr>
        <a:xfrm>
          <a:off x="11092996" y="177239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7C5178C5-A0BC-46A3-8569-23E843A83164}"/>
            </a:ext>
          </a:extLst>
        </xdr:cNvPr>
        <xdr:cNvCxnSpPr/>
      </xdr:nvCxnSpPr>
      <xdr:spPr>
        <a:xfrm>
          <a:off x="11517313" y="1753960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A4362B3C-1102-4D66-9F72-B14EC0E11565}"/>
            </a:ext>
          </a:extLst>
        </xdr:cNvPr>
        <xdr:cNvSpPr txBox="1"/>
      </xdr:nvSpPr>
      <xdr:spPr>
        <a:xfrm>
          <a:off x="11142829"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1A9797B1-B886-4AD1-835C-79EB1D891B3A}"/>
            </a:ext>
          </a:extLst>
        </xdr:cNvPr>
        <xdr:cNvCxnSpPr/>
      </xdr:nvCxnSpPr>
      <xdr:spPr>
        <a:xfrm>
          <a:off x="11517313" y="1721303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E1DD9EDA-8EA5-4C21-8B4C-18E5A1EE2E99}"/>
            </a:ext>
          </a:extLst>
        </xdr:cNvPr>
        <xdr:cNvSpPr txBox="1"/>
      </xdr:nvSpPr>
      <xdr:spPr>
        <a:xfrm>
          <a:off x="11142829"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47ACF747-8F4C-46CB-859F-9A3A9DF5888F}"/>
            </a:ext>
          </a:extLst>
        </xdr:cNvPr>
        <xdr:cNvCxnSpPr/>
      </xdr:nvCxnSpPr>
      <xdr:spPr>
        <a:xfrm>
          <a:off x="11517313" y="1688646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82721A75-CBAC-4201-BBC6-08A5E20103C0}"/>
            </a:ext>
          </a:extLst>
        </xdr:cNvPr>
        <xdr:cNvSpPr txBox="1"/>
      </xdr:nvSpPr>
      <xdr:spPr>
        <a:xfrm>
          <a:off x="11142829"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00632682-468A-42FB-8EDA-C6628C964FAF}"/>
            </a:ext>
          </a:extLst>
        </xdr:cNvPr>
        <xdr:cNvCxnSpPr/>
      </xdr:nvCxnSpPr>
      <xdr:spPr>
        <a:xfrm>
          <a:off x="11517313" y="165598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D25A446F-46D7-4697-8201-8B2F804CF061}"/>
            </a:ext>
          </a:extLst>
        </xdr:cNvPr>
        <xdr:cNvSpPr txBox="1"/>
      </xdr:nvSpPr>
      <xdr:spPr>
        <a:xfrm>
          <a:off x="11142829"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A7D710FC-A1B7-44A9-A64A-4F0486E993DA}"/>
            </a:ext>
          </a:extLst>
        </xdr:cNvPr>
        <xdr:cNvCxnSpPr/>
      </xdr:nvCxnSpPr>
      <xdr:spPr>
        <a:xfrm>
          <a:off x="11517313" y="1623332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ECB97215-C6BC-4300-873A-9DA6F288A5DB}"/>
            </a:ext>
          </a:extLst>
        </xdr:cNvPr>
        <xdr:cNvSpPr txBox="1"/>
      </xdr:nvSpPr>
      <xdr:spPr>
        <a:xfrm>
          <a:off x="11206949" y="16091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5C97F5E5-1459-4E70-BFF3-5EF220A41207}"/>
            </a:ext>
          </a:extLst>
        </xdr:cNvPr>
        <xdr:cNvCxnSpPr/>
      </xdr:nvCxnSpPr>
      <xdr:spPr>
        <a:xfrm>
          <a:off x="11517313"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85B2C6E9-30EE-4E4F-AEA8-36678D7F585F}"/>
            </a:ext>
          </a:extLst>
        </xdr:cNvPr>
        <xdr:cNvSpPr/>
      </xdr:nvSpPr>
      <xdr:spPr>
        <a:xfrm>
          <a:off x="11517313" y="15906750"/>
          <a:ext cx="4367212"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221F05B1-CDE9-448F-9E06-8430C1822096}"/>
            </a:ext>
          </a:extLst>
        </xdr:cNvPr>
        <xdr:cNvCxnSpPr/>
      </xdr:nvCxnSpPr>
      <xdr:spPr>
        <a:xfrm flipV="1">
          <a:off x="15104427" y="1626434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a:extLst>
            <a:ext uri="{FF2B5EF4-FFF2-40B4-BE49-F238E27FC236}">
              <a16:creationId xmlns:a16="http://schemas.microsoft.com/office/drawing/2014/main" id="{0EC4A722-5ABF-4731-8C97-5A4CE4EC58B0}"/>
            </a:ext>
          </a:extLst>
        </xdr:cNvPr>
        <xdr:cNvSpPr txBox="1"/>
      </xdr:nvSpPr>
      <xdr:spPr>
        <a:xfrm>
          <a:off x="15143163"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C7785E70-5394-4E92-BE99-ED7D3894EE91}"/>
            </a:ext>
          </a:extLst>
        </xdr:cNvPr>
        <xdr:cNvCxnSpPr/>
      </xdr:nvCxnSpPr>
      <xdr:spPr>
        <a:xfrm>
          <a:off x="15016163" y="178661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5" name="【庁舎】&#10;有形固定資産減価償却率最大値テキスト">
          <a:extLst>
            <a:ext uri="{FF2B5EF4-FFF2-40B4-BE49-F238E27FC236}">
              <a16:creationId xmlns:a16="http://schemas.microsoft.com/office/drawing/2014/main" id="{B0C8B92A-742B-4485-9B1F-D8AD0FB2412D}"/>
            </a:ext>
          </a:extLst>
        </xdr:cNvPr>
        <xdr:cNvSpPr txBox="1"/>
      </xdr:nvSpPr>
      <xdr:spPr>
        <a:xfrm>
          <a:off x="15143163" y="16039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6" name="直線コネクタ 665">
          <a:extLst>
            <a:ext uri="{FF2B5EF4-FFF2-40B4-BE49-F238E27FC236}">
              <a16:creationId xmlns:a16="http://schemas.microsoft.com/office/drawing/2014/main" id="{4F7F9A1A-26AF-46E4-9896-311654E9604F}"/>
            </a:ext>
          </a:extLst>
        </xdr:cNvPr>
        <xdr:cNvCxnSpPr/>
      </xdr:nvCxnSpPr>
      <xdr:spPr>
        <a:xfrm>
          <a:off x="15016163" y="162643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67" name="【庁舎】&#10;有形固定資産減価償却率平均値テキスト">
          <a:extLst>
            <a:ext uri="{FF2B5EF4-FFF2-40B4-BE49-F238E27FC236}">
              <a16:creationId xmlns:a16="http://schemas.microsoft.com/office/drawing/2014/main" id="{AFAA4708-FFF3-4D84-A48F-4C23A8625F81}"/>
            </a:ext>
          </a:extLst>
        </xdr:cNvPr>
        <xdr:cNvSpPr txBox="1"/>
      </xdr:nvSpPr>
      <xdr:spPr>
        <a:xfrm>
          <a:off x="15143163" y="1687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8" name="フローチャート: 判断 667">
          <a:extLst>
            <a:ext uri="{FF2B5EF4-FFF2-40B4-BE49-F238E27FC236}">
              <a16:creationId xmlns:a16="http://schemas.microsoft.com/office/drawing/2014/main" id="{C40DB2E3-369B-4BF0-8D2C-E57784A4E59F}"/>
            </a:ext>
          </a:extLst>
        </xdr:cNvPr>
        <xdr:cNvSpPr/>
      </xdr:nvSpPr>
      <xdr:spPr>
        <a:xfrm>
          <a:off x="15054263" y="1702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9" name="フローチャート: 判断 668">
          <a:extLst>
            <a:ext uri="{FF2B5EF4-FFF2-40B4-BE49-F238E27FC236}">
              <a16:creationId xmlns:a16="http://schemas.microsoft.com/office/drawing/2014/main" id="{6253F4E7-966E-47A0-BCF6-713210D892E7}"/>
            </a:ext>
          </a:extLst>
        </xdr:cNvPr>
        <xdr:cNvSpPr/>
      </xdr:nvSpPr>
      <xdr:spPr>
        <a:xfrm>
          <a:off x="14273213" y="1706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70" name="フローチャート: 判断 669">
          <a:extLst>
            <a:ext uri="{FF2B5EF4-FFF2-40B4-BE49-F238E27FC236}">
              <a16:creationId xmlns:a16="http://schemas.microsoft.com/office/drawing/2014/main" id="{EDB3BC71-ED78-4188-B625-3E6EE046653D}"/>
            </a:ext>
          </a:extLst>
        </xdr:cNvPr>
        <xdr:cNvSpPr/>
      </xdr:nvSpPr>
      <xdr:spPr>
        <a:xfrm>
          <a:off x="13455650" y="1715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671" name="フローチャート: 判断 670">
          <a:extLst>
            <a:ext uri="{FF2B5EF4-FFF2-40B4-BE49-F238E27FC236}">
              <a16:creationId xmlns:a16="http://schemas.microsoft.com/office/drawing/2014/main" id="{E80F70DB-23D5-4328-95DC-CC32EB5C7038}"/>
            </a:ext>
          </a:extLst>
        </xdr:cNvPr>
        <xdr:cNvSpPr/>
      </xdr:nvSpPr>
      <xdr:spPr>
        <a:xfrm>
          <a:off x="12638088" y="1715407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672" name="フローチャート: 判断 671">
          <a:extLst>
            <a:ext uri="{FF2B5EF4-FFF2-40B4-BE49-F238E27FC236}">
              <a16:creationId xmlns:a16="http://schemas.microsoft.com/office/drawing/2014/main" id="{DCF244BD-276A-424E-A004-2DC1037688D2}"/>
            </a:ext>
          </a:extLst>
        </xdr:cNvPr>
        <xdr:cNvSpPr/>
      </xdr:nvSpPr>
      <xdr:spPr>
        <a:xfrm>
          <a:off x="11806238" y="171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8B3CA8D-01C5-449B-AD35-F02C58000CCF}"/>
            </a:ext>
          </a:extLst>
        </xdr:cNvPr>
        <xdr:cNvSpPr txBox="1"/>
      </xdr:nvSpPr>
      <xdr:spPr>
        <a:xfrm>
          <a:off x="149288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8368332-048D-4AAD-BA95-BAE0855CF813}"/>
            </a:ext>
          </a:extLst>
        </xdr:cNvPr>
        <xdr:cNvSpPr txBox="1"/>
      </xdr:nvSpPr>
      <xdr:spPr>
        <a:xfrm>
          <a:off x="1414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2E5D0444-B432-435F-B44D-95C0A2DBDEDD}"/>
            </a:ext>
          </a:extLst>
        </xdr:cNvPr>
        <xdr:cNvSpPr txBox="1"/>
      </xdr:nvSpPr>
      <xdr:spPr>
        <a:xfrm>
          <a:off x="133302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CE623C4-45F5-4A1F-AA94-D92328857B02}"/>
            </a:ext>
          </a:extLst>
        </xdr:cNvPr>
        <xdr:cNvSpPr txBox="1"/>
      </xdr:nvSpPr>
      <xdr:spPr>
        <a:xfrm>
          <a:off x="125126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8E19417-C2BF-4CEC-A778-717CE11D9DF6}"/>
            </a:ext>
          </a:extLst>
        </xdr:cNvPr>
        <xdr:cNvSpPr txBox="1"/>
      </xdr:nvSpPr>
      <xdr:spPr>
        <a:xfrm>
          <a:off x="116808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141332</xdr:rowOff>
    </xdr:from>
    <xdr:to>
      <xdr:col>85</xdr:col>
      <xdr:colOff>177800</xdr:colOff>
      <xdr:row>107</xdr:row>
      <xdr:rowOff>71482</xdr:rowOff>
    </xdr:to>
    <xdr:sp macro="" textlink="">
      <xdr:nvSpPr>
        <xdr:cNvPr id="678" name="楕円 677">
          <a:extLst>
            <a:ext uri="{FF2B5EF4-FFF2-40B4-BE49-F238E27FC236}">
              <a16:creationId xmlns:a16="http://schemas.microsoft.com/office/drawing/2014/main" id="{15C300A8-15C8-4127-8422-4DD50AFF9BD8}"/>
            </a:ext>
          </a:extLst>
        </xdr:cNvPr>
        <xdr:cNvSpPr/>
      </xdr:nvSpPr>
      <xdr:spPr>
        <a:xfrm>
          <a:off x="15054263"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119759</xdr:rowOff>
    </xdr:from>
    <xdr:ext cx="405111" cy="259045"/>
    <xdr:sp macro="" textlink="">
      <xdr:nvSpPr>
        <xdr:cNvPr id="679" name="【庁舎】&#10;有形固定資産減価償却率該当値テキスト">
          <a:extLst>
            <a:ext uri="{FF2B5EF4-FFF2-40B4-BE49-F238E27FC236}">
              <a16:creationId xmlns:a16="http://schemas.microsoft.com/office/drawing/2014/main" id="{EBE118C2-0369-4D75-8FFF-5C960754E00C}"/>
            </a:ext>
          </a:extLst>
        </xdr:cNvPr>
        <xdr:cNvSpPr txBox="1"/>
      </xdr:nvSpPr>
      <xdr:spPr>
        <a:xfrm>
          <a:off x="15143163" y="1743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147864</xdr:rowOff>
    </xdr:from>
    <xdr:to>
      <xdr:col>81</xdr:col>
      <xdr:colOff>101600</xdr:colOff>
      <xdr:row>107</xdr:row>
      <xdr:rowOff>78014</xdr:rowOff>
    </xdr:to>
    <xdr:sp macro="" textlink="">
      <xdr:nvSpPr>
        <xdr:cNvPr id="680" name="楕円 679">
          <a:extLst>
            <a:ext uri="{FF2B5EF4-FFF2-40B4-BE49-F238E27FC236}">
              <a16:creationId xmlns:a16="http://schemas.microsoft.com/office/drawing/2014/main" id="{2AB835AF-8369-463A-8315-422CD7FF6014}"/>
            </a:ext>
          </a:extLst>
        </xdr:cNvPr>
        <xdr:cNvSpPr/>
      </xdr:nvSpPr>
      <xdr:spPr>
        <a:xfrm>
          <a:off x="14273213"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27214</xdr:rowOff>
    </xdr:to>
    <xdr:cxnSp macro="">
      <xdr:nvCxnSpPr>
        <xdr:cNvPr id="681" name="直線コネクタ 680">
          <a:extLst>
            <a:ext uri="{FF2B5EF4-FFF2-40B4-BE49-F238E27FC236}">
              <a16:creationId xmlns:a16="http://schemas.microsoft.com/office/drawing/2014/main" id="{05253766-90E9-403C-9131-A0A55549D93E}"/>
            </a:ext>
          </a:extLst>
        </xdr:cNvPr>
        <xdr:cNvCxnSpPr/>
      </xdr:nvCxnSpPr>
      <xdr:spPr>
        <a:xfrm flipV="1">
          <a:off x="14324013" y="17508582"/>
          <a:ext cx="7810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682" name="楕円 681">
          <a:extLst>
            <a:ext uri="{FF2B5EF4-FFF2-40B4-BE49-F238E27FC236}">
              <a16:creationId xmlns:a16="http://schemas.microsoft.com/office/drawing/2014/main" id="{FDDC5845-34AF-4BD8-8771-3C3965713150}"/>
            </a:ext>
          </a:extLst>
        </xdr:cNvPr>
        <xdr:cNvSpPr/>
      </xdr:nvSpPr>
      <xdr:spPr>
        <a:xfrm>
          <a:off x="1345565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xdr:rowOff>
    </xdr:from>
    <xdr:to>
      <xdr:col>81</xdr:col>
      <xdr:colOff>50800</xdr:colOff>
      <xdr:row>107</xdr:row>
      <xdr:rowOff>27214</xdr:rowOff>
    </xdr:to>
    <xdr:cxnSp macro="">
      <xdr:nvCxnSpPr>
        <xdr:cNvPr id="683" name="直線コネクタ 682">
          <a:extLst>
            <a:ext uri="{FF2B5EF4-FFF2-40B4-BE49-F238E27FC236}">
              <a16:creationId xmlns:a16="http://schemas.microsoft.com/office/drawing/2014/main" id="{B14CBAC4-AD34-43C3-AADC-E1CD367E8762}"/>
            </a:ext>
          </a:extLst>
        </xdr:cNvPr>
        <xdr:cNvCxnSpPr/>
      </xdr:nvCxnSpPr>
      <xdr:spPr>
        <a:xfrm>
          <a:off x="13506450" y="17495520"/>
          <a:ext cx="817563"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62956</xdr:rowOff>
    </xdr:from>
    <xdr:to>
      <xdr:col>72</xdr:col>
      <xdr:colOff>38100</xdr:colOff>
      <xdr:row>106</xdr:row>
      <xdr:rowOff>164556</xdr:rowOff>
    </xdr:to>
    <xdr:sp macro="" textlink="">
      <xdr:nvSpPr>
        <xdr:cNvPr id="684" name="楕円 683">
          <a:extLst>
            <a:ext uri="{FF2B5EF4-FFF2-40B4-BE49-F238E27FC236}">
              <a16:creationId xmlns:a16="http://schemas.microsoft.com/office/drawing/2014/main" id="{E4DBF394-06A5-481F-A36E-87852FCD3294}"/>
            </a:ext>
          </a:extLst>
        </xdr:cNvPr>
        <xdr:cNvSpPr/>
      </xdr:nvSpPr>
      <xdr:spPr>
        <a:xfrm>
          <a:off x="12638088" y="1737940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113756</xdr:rowOff>
    </xdr:from>
    <xdr:to>
      <xdr:col>76</xdr:col>
      <xdr:colOff>114300</xdr:colOff>
      <xdr:row>107</xdr:row>
      <xdr:rowOff>7620</xdr:rowOff>
    </xdr:to>
    <xdr:cxnSp macro="">
      <xdr:nvCxnSpPr>
        <xdr:cNvPr id="685" name="直線コネクタ 684">
          <a:extLst>
            <a:ext uri="{FF2B5EF4-FFF2-40B4-BE49-F238E27FC236}">
              <a16:creationId xmlns:a16="http://schemas.microsoft.com/office/drawing/2014/main" id="{954653D9-AE00-46D3-ADDB-8389963373CD}"/>
            </a:ext>
          </a:extLst>
        </xdr:cNvPr>
        <xdr:cNvCxnSpPr/>
      </xdr:nvCxnSpPr>
      <xdr:spPr>
        <a:xfrm>
          <a:off x="12688888" y="17430206"/>
          <a:ext cx="817562"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62956</xdr:rowOff>
    </xdr:from>
    <xdr:to>
      <xdr:col>67</xdr:col>
      <xdr:colOff>101600</xdr:colOff>
      <xdr:row>106</xdr:row>
      <xdr:rowOff>164556</xdr:rowOff>
    </xdr:to>
    <xdr:sp macro="" textlink="">
      <xdr:nvSpPr>
        <xdr:cNvPr id="686" name="楕円 685">
          <a:extLst>
            <a:ext uri="{FF2B5EF4-FFF2-40B4-BE49-F238E27FC236}">
              <a16:creationId xmlns:a16="http://schemas.microsoft.com/office/drawing/2014/main" id="{4329ABDB-A43D-4FD1-8259-CF22BEBC7B9C}"/>
            </a:ext>
          </a:extLst>
        </xdr:cNvPr>
        <xdr:cNvSpPr/>
      </xdr:nvSpPr>
      <xdr:spPr>
        <a:xfrm>
          <a:off x="11806238"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113756</xdr:rowOff>
    </xdr:from>
    <xdr:to>
      <xdr:col>71</xdr:col>
      <xdr:colOff>177800</xdr:colOff>
      <xdr:row>106</xdr:row>
      <xdr:rowOff>113756</xdr:rowOff>
    </xdr:to>
    <xdr:cxnSp macro="">
      <xdr:nvCxnSpPr>
        <xdr:cNvPr id="687" name="直線コネクタ 686">
          <a:extLst>
            <a:ext uri="{FF2B5EF4-FFF2-40B4-BE49-F238E27FC236}">
              <a16:creationId xmlns:a16="http://schemas.microsoft.com/office/drawing/2014/main" id="{345BA221-7C16-4476-A78F-3A85A1028D56}"/>
            </a:ext>
          </a:extLst>
        </xdr:cNvPr>
        <xdr:cNvCxnSpPr/>
      </xdr:nvCxnSpPr>
      <xdr:spPr>
        <a:xfrm>
          <a:off x="11857038" y="17430206"/>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8" name="n_1aveValue【庁舎】&#10;有形固定資産減価償却率">
          <a:extLst>
            <a:ext uri="{FF2B5EF4-FFF2-40B4-BE49-F238E27FC236}">
              <a16:creationId xmlns:a16="http://schemas.microsoft.com/office/drawing/2014/main" id="{65E5388D-4302-4DF7-8573-1CB786F7D7B4}"/>
            </a:ext>
          </a:extLst>
        </xdr:cNvPr>
        <xdr:cNvSpPr txBox="1"/>
      </xdr:nvSpPr>
      <xdr:spPr>
        <a:xfrm>
          <a:off x="14123044"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132097</xdr:rowOff>
    </xdr:from>
    <xdr:ext cx="405111" cy="259045"/>
    <xdr:sp macro="" textlink="">
      <xdr:nvSpPr>
        <xdr:cNvPr id="689" name="n_2aveValue【庁舎】&#10;有形固定資産減価償却率">
          <a:extLst>
            <a:ext uri="{FF2B5EF4-FFF2-40B4-BE49-F238E27FC236}">
              <a16:creationId xmlns:a16="http://schemas.microsoft.com/office/drawing/2014/main" id="{68559711-E5BF-4299-AA68-7256B7666A66}"/>
            </a:ext>
          </a:extLst>
        </xdr:cNvPr>
        <xdr:cNvSpPr txBox="1"/>
      </xdr:nvSpPr>
      <xdr:spPr>
        <a:xfrm>
          <a:off x="13318182"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127198</xdr:rowOff>
    </xdr:from>
    <xdr:ext cx="405111" cy="259045"/>
    <xdr:sp macro="" textlink="">
      <xdr:nvSpPr>
        <xdr:cNvPr id="690" name="n_3aveValue【庁舎】&#10;有形固定資産減価償却率">
          <a:extLst>
            <a:ext uri="{FF2B5EF4-FFF2-40B4-BE49-F238E27FC236}">
              <a16:creationId xmlns:a16="http://schemas.microsoft.com/office/drawing/2014/main" id="{6E6C30A6-3AC0-45C8-ABBA-28DA2E17EA4A}"/>
            </a:ext>
          </a:extLst>
        </xdr:cNvPr>
        <xdr:cNvSpPr txBox="1"/>
      </xdr:nvSpPr>
      <xdr:spPr>
        <a:xfrm>
          <a:off x="12500619"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691" name="n_4aveValue【庁舎】&#10;有形固定資産減価償却率">
          <a:extLst>
            <a:ext uri="{FF2B5EF4-FFF2-40B4-BE49-F238E27FC236}">
              <a16:creationId xmlns:a16="http://schemas.microsoft.com/office/drawing/2014/main" id="{32D0F3A4-DB7E-4382-8545-399E10992521}"/>
            </a:ext>
          </a:extLst>
        </xdr:cNvPr>
        <xdr:cNvSpPr txBox="1"/>
      </xdr:nvSpPr>
      <xdr:spPr>
        <a:xfrm>
          <a:off x="11668769" y="1691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69141</xdr:rowOff>
    </xdr:from>
    <xdr:ext cx="405111" cy="259045"/>
    <xdr:sp macro="" textlink="">
      <xdr:nvSpPr>
        <xdr:cNvPr id="692" name="n_1mainValue【庁舎】&#10;有形固定資産減価償却率">
          <a:extLst>
            <a:ext uri="{FF2B5EF4-FFF2-40B4-BE49-F238E27FC236}">
              <a16:creationId xmlns:a16="http://schemas.microsoft.com/office/drawing/2014/main" id="{948561E9-A40D-481B-BCB5-A4B0CB856A67}"/>
            </a:ext>
          </a:extLst>
        </xdr:cNvPr>
        <xdr:cNvSpPr txBox="1"/>
      </xdr:nvSpPr>
      <xdr:spPr>
        <a:xfrm>
          <a:off x="14123044" y="1755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693" name="n_2mainValue【庁舎】&#10;有形固定資産減価償却率">
          <a:extLst>
            <a:ext uri="{FF2B5EF4-FFF2-40B4-BE49-F238E27FC236}">
              <a16:creationId xmlns:a16="http://schemas.microsoft.com/office/drawing/2014/main" id="{971DA51B-E5FE-4D7F-8918-21801EE3DCD0}"/>
            </a:ext>
          </a:extLst>
        </xdr:cNvPr>
        <xdr:cNvSpPr txBox="1"/>
      </xdr:nvSpPr>
      <xdr:spPr>
        <a:xfrm>
          <a:off x="13318182" y="1753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155683</xdr:rowOff>
    </xdr:from>
    <xdr:ext cx="405111" cy="259045"/>
    <xdr:sp macro="" textlink="">
      <xdr:nvSpPr>
        <xdr:cNvPr id="694" name="n_3mainValue【庁舎】&#10;有形固定資産減価償却率">
          <a:extLst>
            <a:ext uri="{FF2B5EF4-FFF2-40B4-BE49-F238E27FC236}">
              <a16:creationId xmlns:a16="http://schemas.microsoft.com/office/drawing/2014/main" id="{7F3D2108-EBE7-4BFC-BB8B-362BB96150EC}"/>
            </a:ext>
          </a:extLst>
        </xdr:cNvPr>
        <xdr:cNvSpPr txBox="1"/>
      </xdr:nvSpPr>
      <xdr:spPr>
        <a:xfrm>
          <a:off x="12500619" y="1747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155683</xdr:rowOff>
    </xdr:from>
    <xdr:ext cx="405111" cy="259045"/>
    <xdr:sp macro="" textlink="">
      <xdr:nvSpPr>
        <xdr:cNvPr id="695" name="n_4mainValue【庁舎】&#10;有形固定資産減価償却率">
          <a:extLst>
            <a:ext uri="{FF2B5EF4-FFF2-40B4-BE49-F238E27FC236}">
              <a16:creationId xmlns:a16="http://schemas.microsoft.com/office/drawing/2014/main" id="{743DD657-2E5C-460F-8CD0-3C301ADE1974}"/>
            </a:ext>
          </a:extLst>
        </xdr:cNvPr>
        <xdr:cNvSpPr txBox="1"/>
      </xdr:nvSpPr>
      <xdr:spPr>
        <a:xfrm>
          <a:off x="11668769" y="1747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65A158C8-DFC2-45F6-A385-6B646D519D00}"/>
            </a:ext>
          </a:extLst>
        </xdr:cNvPr>
        <xdr:cNvSpPr/>
      </xdr:nvSpPr>
      <xdr:spPr>
        <a:xfrm>
          <a:off x="16916400" y="14763750"/>
          <a:ext cx="43815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3265A4D0-CF0F-4DAF-A23D-FB11BEF43674}"/>
            </a:ext>
          </a:extLst>
        </xdr:cNvPr>
        <xdr:cNvSpPr/>
      </xdr:nvSpPr>
      <xdr:spPr>
        <a:xfrm>
          <a:off x="1704340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BF5E6D0C-4A06-45ED-BED5-618DF135A344}"/>
            </a:ext>
          </a:extLst>
        </xdr:cNvPr>
        <xdr:cNvSpPr/>
      </xdr:nvSpPr>
      <xdr:spPr>
        <a:xfrm>
          <a:off x="1704340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3C032E73-42E5-4CC8-B673-CC9E68E57EB4}"/>
            </a:ext>
          </a:extLst>
        </xdr:cNvPr>
        <xdr:cNvSpPr/>
      </xdr:nvSpPr>
      <xdr:spPr>
        <a:xfrm>
          <a:off x="17973675"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F3F4286E-5EAE-4CA7-9629-DD1AA2F4F610}"/>
            </a:ext>
          </a:extLst>
        </xdr:cNvPr>
        <xdr:cNvSpPr/>
      </xdr:nvSpPr>
      <xdr:spPr>
        <a:xfrm>
          <a:off x="17973675"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5EC8BA1A-5970-4546-9F92-D8C5BE031654}"/>
            </a:ext>
          </a:extLst>
        </xdr:cNvPr>
        <xdr:cNvSpPr/>
      </xdr:nvSpPr>
      <xdr:spPr>
        <a:xfrm>
          <a:off x="19030950" y="154241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BE621A2F-FE45-4DCD-80C8-AD4751F74E4A}"/>
            </a:ext>
          </a:extLst>
        </xdr:cNvPr>
        <xdr:cNvSpPr/>
      </xdr:nvSpPr>
      <xdr:spPr>
        <a:xfrm>
          <a:off x="19030950" y="15627350"/>
          <a:ext cx="14097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D22241A0-10FC-43AC-8BEA-4D2101CA1A57}"/>
            </a:ext>
          </a:extLst>
        </xdr:cNvPr>
        <xdr:cNvSpPr/>
      </xdr:nvSpPr>
      <xdr:spPr>
        <a:xfrm>
          <a:off x="16916400" y="15906750"/>
          <a:ext cx="4381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09671C6B-02BB-4043-B1D6-1CD3BF8928CF}"/>
            </a:ext>
          </a:extLst>
        </xdr:cNvPr>
        <xdr:cNvSpPr txBox="1"/>
      </xdr:nvSpPr>
      <xdr:spPr>
        <a:xfrm>
          <a:off x="16892588"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9CCBE415-ABBB-46CB-872C-608B22881501}"/>
            </a:ext>
          </a:extLst>
        </xdr:cNvPr>
        <xdr:cNvCxnSpPr/>
      </xdr:nvCxnSpPr>
      <xdr:spPr>
        <a:xfrm>
          <a:off x="16916400" y="18192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730B13B0-49F3-4A7F-A5BA-100F6181A87F}"/>
            </a:ext>
          </a:extLst>
        </xdr:cNvPr>
        <xdr:cNvCxnSpPr/>
      </xdr:nvCxnSpPr>
      <xdr:spPr>
        <a:xfrm>
          <a:off x="16916400" y="177355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0BDB346C-767A-4A87-9627-4600FD0AB14E}"/>
            </a:ext>
          </a:extLst>
        </xdr:cNvPr>
        <xdr:cNvSpPr txBox="1"/>
      </xdr:nvSpPr>
      <xdr:spPr>
        <a:xfrm>
          <a:off x="16492084"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C305310B-A0D2-4947-A72F-0904529AFE50}"/>
            </a:ext>
          </a:extLst>
        </xdr:cNvPr>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FB827AB1-03F6-4429-9703-FA011E2158B3}"/>
            </a:ext>
          </a:extLst>
        </xdr:cNvPr>
        <xdr:cNvSpPr txBox="1"/>
      </xdr:nvSpPr>
      <xdr:spPr>
        <a:xfrm>
          <a:off x="16492084"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08D63C95-F187-4763-AA20-30B96F5DC64F}"/>
            </a:ext>
          </a:extLst>
        </xdr:cNvPr>
        <xdr:cNvCxnSpPr/>
      </xdr:nvCxnSpPr>
      <xdr:spPr>
        <a:xfrm>
          <a:off x="16916400" y="168211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BFB994AF-D5C8-4A33-AA10-4EEF12C402F5}"/>
            </a:ext>
          </a:extLst>
        </xdr:cNvPr>
        <xdr:cNvSpPr txBox="1"/>
      </xdr:nvSpPr>
      <xdr:spPr>
        <a:xfrm>
          <a:off x="16492084"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8CB48420-599F-4912-934B-B634FEC9541E}"/>
            </a:ext>
          </a:extLst>
        </xdr:cNvPr>
        <xdr:cNvCxnSpPr/>
      </xdr:nvCxnSpPr>
      <xdr:spPr>
        <a:xfrm>
          <a:off x="16916400" y="16363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203B1545-C2E6-4AD1-AC5B-58F87D66D81C}"/>
            </a:ext>
          </a:extLst>
        </xdr:cNvPr>
        <xdr:cNvSpPr txBox="1"/>
      </xdr:nvSpPr>
      <xdr:spPr>
        <a:xfrm>
          <a:off x="16492084"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7B07C7A-0EEF-441F-ACBD-F6179C386C20}"/>
            </a:ext>
          </a:extLst>
        </xdr:cNvPr>
        <xdr:cNvCxnSpPr/>
      </xdr:nvCxnSpPr>
      <xdr:spPr>
        <a:xfrm>
          <a:off x="16916400" y="159067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8F6DD89A-98D6-455A-B27C-9437EDF89A5C}"/>
            </a:ext>
          </a:extLst>
        </xdr:cNvPr>
        <xdr:cNvSpPr txBox="1"/>
      </xdr:nvSpPr>
      <xdr:spPr>
        <a:xfrm>
          <a:off x="16492084"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546265E6-221D-4455-879A-21746584607F}"/>
            </a:ext>
          </a:extLst>
        </xdr:cNvPr>
        <xdr:cNvSpPr/>
      </xdr:nvSpPr>
      <xdr:spPr>
        <a:xfrm>
          <a:off x="16916400" y="15906750"/>
          <a:ext cx="4381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7" name="直線コネクタ 716">
          <a:extLst>
            <a:ext uri="{FF2B5EF4-FFF2-40B4-BE49-F238E27FC236}">
              <a16:creationId xmlns:a16="http://schemas.microsoft.com/office/drawing/2014/main" id="{DE95AB83-9DDC-4DF8-9330-ACB20E86DFAE}"/>
            </a:ext>
          </a:extLst>
        </xdr:cNvPr>
        <xdr:cNvCxnSpPr/>
      </xdr:nvCxnSpPr>
      <xdr:spPr>
        <a:xfrm flipV="1">
          <a:off x="20503514" y="1634886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8" name="【庁舎】&#10;一人当たり面積最小値テキスト">
          <a:extLst>
            <a:ext uri="{FF2B5EF4-FFF2-40B4-BE49-F238E27FC236}">
              <a16:creationId xmlns:a16="http://schemas.microsoft.com/office/drawing/2014/main" id="{2B1B4D50-99BF-4164-A8A7-3B8355453DE7}"/>
            </a:ext>
          </a:extLst>
        </xdr:cNvPr>
        <xdr:cNvSpPr txBox="1"/>
      </xdr:nvSpPr>
      <xdr:spPr>
        <a:xfrm>
          <a:off x="20542250" y="176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9" name="直線コネクタ 718">
          <a:extLst>
            <a:ext uri="{FF2B5EF4-FFF2-40B4-BE49-F238E27FC236}">
              <a16:creationId xmlns:a16="http://schemas.microsoft.com/office/drawing/2014/main" id="{605CB693-E8C2-4EAD-A558-DD2EF445E562}"/>
            </a:ext>
          </a:extLst>
        </xdr:cNvPr>
        <xdr:cNvCxnSpPr/>
      </xdr:nvCxnSpPr>
      <xdr:spPr>
        <a:xfrm>
          <a:off x="20429538" y="176427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20" name="【庁舎】&#10;一人当たり面積最大値テキスト">
          <a:extLst>
            <a:ext uri="{FF2B5EF4-FFF2-40B4-BE49-F238E27FC236}">
              <a16:creationId xmlns:a16="http://schemas.microsoft.com/office/drawing/2014/main" id="{FEA71E99-7D93-47DF-80B7-899E2F231681}"/>
            </a:ext>
          </a:extLst>
        </xdr:cNvPr>
        <xdr:cNvSpPr txBox="1"/>
      </xdr:nvSpPr>
      <xdr:spPr>
        <a:xfrm>
          <a:off x="20542250" y="1612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21" name="直線コネクタ 720">
          <a:extLst>
            <a:ext uri="{FF2B5EF4-FFF2-40B4-BE49-F238E27FC236}">
              <a16:creationId xmlns:a16="http://schemas.microsoft.com/office/drawing/2014/main" id="{572A9C26-DFB9-43F3-AF58-1101CF2589DE}"/>
            </a:ext>
          </a:extLst>
        </xdr:cNvPr>
        <xdr:cNvCxnSpPr/>
      </xdr:nvCxnSpPr>
      <xdr:spPr>
        <a:xfrm>
          <a:off x="20429538" y="1634886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22" name="【庁舎】&#10;一人当たり面積平均値テキスト">
          <a:extLst>
            <a:ext uri="{FF2B5EF4-FFF2-40B4-BE49-F238E27FC236}">
              <a16:creationId xmlns:a16="http://schemas.microsoft.com/office/drawing/2014/main" id="{CC5EF8EF-0F88-4A25-821B-14D913D31AEF}"/>
            </a:ext>
          </a:extLst>
        </xdr:cNvPr>
        <xdr:cNvSpPr txBox="1"/>
      </xdr:nvSpPr>
      <xdr:spPr>
        <a:xfrm>
          <a:off x="20542250" y="1721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3" name="フローチャート: 判断 722">
          <a:extLst>
            <a:ext uri="{FF2B5EF4-FFF2-40B4-BE49-F238E27FC236}">
              <a16:creationId xmlns:a16="http://schemas.microsoft.com/office/drawing/2014/main" id="{562323D5-1B66-4314-BB63-0732F0C50ECD}"/>
            </a:ext>
          </a:extLst>
        </xdr:cNvPr>
        <xdr:cNvSpPr/>
      </xdr:nvSpPr>
      <xdr:spPr>
        <a:xfrm>
          <a:off x="20453350" y="173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4" name="フローチャート: 判断 723">
          <a:extLst>
            <a:ext uri="{FF2B5EF4-FFF2-40B4-BE49-F238E27FC236}">
              <a16:creationId xmlns:a16="http://schemas.microsoft.com/office/drawing/2014/main" id="{C471ECEC-0681-4701-BA57-A881A3A7BF1C}"/>
            </a:ext>
          </a:extLst>
        </xdr:cNvPr>
        <xdr:cNvSpPr/>
      </xdr:nvSpPr>
      <xdr:spPr>
        <a:xfrm>
          <a:off x="19686588" y="1738299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153873</xdr:rowOff>
    </xdr:from>
    <xdr:to>
      <xdr:col>107</xdr:col>
      <xdr:colOff>101600</xdr:colOff>
      <xdr:row>107</xdr:row>
      <xdr:rowOff>84023</xdr:rowOff>
    </xdr:to>
    <xdr:sp macro="" textlink="">
      <xdr:nvSpPr>
        <xdr:cNvPr id="725" name="フローチャート: 判断 724">
          <a:extLst>
            <a:ext uri="{FF2B5EF4-FFF2-40B4-BE49-F238E27FC236}">
              <a16:creationId xmlns:a16="http://schemas.microsoft.com/office/drawing/2014/main" id="{4C56426D-C308-4321-A96C-7FE20EDE4F9A}"/>
            </a:ext>
          </a:extLst>
        </xdr:cNvPr>
        <xdr:cNvSpPr/>
      </xdr:nvSpPr>
      <xdr:spPr>
        <a:xfrm>
          <a:off x="18854738" y="1747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170332</xdr:rowOff>
    </xdr:from>
    <xdr:to>
      <xdr:col>102</xdr:col>
      <xdr:colOff>165100</xdr:colOff>
      <xdr:row>107</xdr:row>
      <xdr:rowOff>100482</xdr:rowOff>
    </xdr:to>
    <xdr:sp macro="" textlink="">
      <xdr:nvSpPr>
        <xdr:cNvPr id="726" name="フローチャート: 判断 725">
          <a:extLst>
            <a:ext uri="{FF2B5EF4-FFF2-40B4-BE49-F238E27FC236}">
              <a16:creationId xmlns:a16="http://schemas.microsoft.com/office/drawing/2014/main" id="{CCD6CC73-2999-44A2-B082-E86DFC482C76}"/>
            </a:ext>
          </a:extLst>
        </xdr:cNvPr>
        <xdr:cNvSpPr/>
      </xdr:nvSpPr>
      <xdr:spPr>
        <a:xfrm>
          <a:off x="18037175" y="1748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727" name="フローチャート: 判断 726">
          <a:extLst>
            <a:ext uri="{FF2B5EF4-FFF2-40B4-BE49-F238E27FC236}">
              <a16:creationId xmlns:a16="http://schemas.microsoft.com/office/drawing/2014/main" id="{490617CE-1861-475B-BD70-6D44268A277B}"/>
            </a:ext>
          </a:extLst>
        </xdr:cNvPr>
        <xdr:cNvSpPr/>
      </xdr:nvSpPr>
      <xdr:spPr>
        <a:xfrm>
          <a:off x="17219613" y="1748129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82D1D154-7664-42DD-91D7-7D6113E80918}"/>
            </a:ext>
          </a:extLst>
        </xdr:cNvPr>
        <xdr:cNvSpPr txBox="1"/>
      </xdr:nvSpPr>
      <xdr:spPr>
        <a:xfrm>
          <a:off x="20327938"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5D841C4C-9AF9-4319-8204-D2EFBCE4097A}"/>
            </a:ext>
          </a:extLst>
        </xdr:cNvPr>
        <xdr:cNvSpPr txBox="1"/>
      </xdr:nvSpPr>
      <xdr:spPr>
        <a:xfrm>
          <a:off x="1956117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150C1C5F-6FBA-41EB-AF0E-768258759043}"/>
            </a:ext>
          </a:extLst>
        </xdr:cNvPr>
        <xdr:cNvSpPr txBox="1"/>
      </xdr:nvSpPr>
      <xdr:spPr>
        <a:xfrm>
          <a:off x="18729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263D197-C795-47B7-BB99-A62A76C155E1}"/>
            </a:ext>
          </a:extLst>
        </xdr:cNvPr>
        <xdr:cNvSpPr txBox="1"/>
      </xdr:nvSpPr>
      <xdr:spPr>
        <a:xfrm>
          <a:off x="17911763"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13801EB-3DDD-4C22-87D7-1299509D4026}"/>
            </a:ext>
          </a:extLst>
        </xdr:cNvPr>
        <xdr:cNvSpPr txBox="1"/>
      </xdr:nvSpPr>
      <xdr:spPr>
        <a:xfrm>
          <a:off x="170942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142900</xdr:rowOff>
    </xdr:from>
    <xdr:to>
      <xdr:col>116</xdr:col>
      <xdr:colOff>114300</xdr:colOff>
      <xdr:row>107</xdr:row>
      <xdr:rowOff>73050</xdr:rowOff>
    </xdr:to>
    <xdr:sp macro="" textlink="">
      <xdr:nvSpPr>
        <xdr:cNvPr id="733" name="楕円 732">
          <a:extLst>
            <a:ext uri="{FF2B5EF4-FFF2-40B4-BE49-F238E27FC236}">
              <a16:creationId xmlns:a16="http://schemas.microsoft.com/office/drawing/2014/main" id="{3D3F9F47-D467-4AD9-A333-16C287C1083A}"/>
            </a:ext>
          </a:extLst>
        </xdr:cNvPr>
        <xdr:cNvSpPr/>
      </xdr:nvSpPr>
      <xdr:spPr>
        <a:xfrm>
          <a:off x="20453350" y="174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121327</xdr:rowOff>
    </xdr:from>
    <xdr:ext cx="469744" cy="259045"/>
    <xdr:sp macro="" textlink="">
      <xdr:nvSpPr>
        <xdr:cNvPr id="734" name="【庁舎】&#10;一人当たり面積該当値テキスト">
          <a:extLst>
            <a:ext uri="{FF2B5EF4-FFF2-40B4-BE49-F238E27FC236}">
              <a16:creationId xmlns:a16="http://schemas.microsoft.com/office/drawing/2014/main" id="{75AD0DFB-98F7-41CC-B7CF-484AB13E802A}"/>
            </a:ext>
          </a:extLst>
        </xdr:cNvPr>
        <xdr:cNvSpPr txBox="1"/>
      </xdr:nvSpPr>
      <xdr:spPr>
        <a:xfrm>
          <a:off x="20542250" y="1743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147473</xdr:rowOff>
    </xdr:from>
    <xdr:to>
      <xdr:col>112</xdr:col>
      <xdr:colOff>38100</xdr:colOff>
      <xdr:row>107</xdr:row>
      <xdr:rowOff>77623</xdr:rowOff>
    </xdr:to>
    <xdr:sp macro="" textlink="">
      <xdr:nvSpPr>
        <xdr:cNvPr id="735" name="楕円 734">
          <a:extLst>
            <a:ext uri="{FF2B5EF4-FFF2-40B4-BE49-F238E27FC236}">
              <a16:creationId xmlns:a16="http://schemas.microsoft.com/office/drawing/2014/main" id="{89F2AA31-B7DB-4F8F-9120-9A07EAFC265C}"/>
            </a:ext>
          </a:extLst>
        </xdr:cNvPr>
        <xdr:cNvSpPr/>
      </xdr:nvSpPr>
      <xdr:spPr>
        <a:xfrm>
          <a:off x="19686588" y="17463923"/>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22250</xdr:rowOff>
    </xdr:from>
    <xdr:to>
      <xdr:col>116</xdr:col>
      <xdr:colOff>63500</xdr:colOff>
      <xdr:row>107</xdr:row>
      <xdr:rowOff>26823</xdr:rowOff>
    </xdr:to>
    <xdr:cxnSp macro="">
      <xdr:nvCxnSpPr>
        <xdr:cNvPr id="736" name="直線コネクタ 735">
          <a:extLst>
            <a:ext uri="{FF2B5EF4-FFF2-40B4-BE49-F238E27FC236}">
              <a16:creationId xmlns:a16="http://schemas.microsoft.com/office/drawing/2014/main" id="{83AA2C4A-5583-4D67-86B2-49A55D12A328}"/>
            </a:ext>
          </a:extLst>
        </xdr:cNvPr>
        <xdr:cNvCxnSpPr/>
      </xdr:nvCxnSpPr>
      <xdr:spPr>
        <a:xfrm flipV="1">
          <a:off x="19737388" y="17510150"/>
          <a:ext cx="766762"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37" name="楕円 736">
          <a:extLst>
            <a:ext uri="{FF2B5EF4-FFF2-40B4-BE49-F238E27FC236}">
              <a16:creationId xmlns:a16="http://schemas.microsoft.com/office/drawing/2014/main" id="{4575D2BA-3246-4A7B-8F48-277F170D5161}"/>
            </a:ext>
          </a:extLst>
        </xdr:cNvPr>
        <xdr:cNvSpPr/>
      </xdr:nvSpPr>
      <xdr:spPr>
        <a:xfrm>
          <a:off x="18854738" y="174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26823</xdr:rowOff>
    </xdr:from>
    <xdr:to>
      <xdr:col>111</xdr:col>
      <xdr:colOff>177800</xdr:colOff>
      <xdr:row>107</xdr:row>
      <xdr:rowOff>30938</xdr:rowOff>
    </xdr:to>
    <xdr:cxnSp macro="">
      <xdr:nvCxnSpPr>
        <xdr:cNvPr id="738" name="直線コネクタ 737">
          <a:extLst>
            <a:ext uri="{FF2B5EF4-FFF2-40B4-BE49-F238E27FC236}">
              <a16:creationId xmlns:a16="http://schemas.microsoft.com/office/drawing/2014/main" id="{92DAF1E3-B63A-49EF-A385-6D4709DCCE82}"/>
            </a:ext>
          </a:extLst>
        </xdr:cNvPr>
        <xdr:cNvCxnSpPr/>
      </xdr:nvCxnSpPr>
      <xdr:spPr>
        <a:xfrm flipV="1">
          <a:off x="18905538" y="17514723"/>
          <a:ext cx="83185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157531</xdr:rowOff>
    </xdr:from>
    <xdr:to>
      <xdr:col>102</xdr:col>
      <xdr:colOff>165100</xdr:colOff>
      <xdr:row>107</xdr:row>
      <xdr:rowOff>87681</xdr:rowOff>
    </xdr:to>
    <xdr:sp macro="" textlink="">
      <xdr:nvSpPr>
        <xdr:cNvPr id="739" name="楕円 738">
          <a:extLst>
            <a:ext uri="{FF2B5EF4-FFF2-40B4-BE49-F238E27FC236}">
              <a16:creationId xmlns:a16="http://schemas.microsoft.com/office/drawing/2014/main" id="{A2BCEF91-A147-4D34-9FC0-E81185449FDF}"/>
            </a:ext>
          </a:extLst>
        </xdr:cNvPr>
        <xdr:cNvSpPr/>
      </xdr:nvSpPr>
      <xdr:spPr>
        <a:xfrm>
          <a:off x="18037175" y="174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30938</xdr:rowOff>
    </xdr:from>
    <xdr:to>
      <xdr:col>107</xdr:col>
      <xdr:colOff>50800</xdr:colOff>
      <xdr:row>107</xdr:row>
      <xdr:rowOff>36881</xdr:rowOff>
    </xdr:to>
    <xdr:cxnSp macro="">
      <xdr:nvCxnSpPr>
        <xdr:cNvPr id="740" name="直線コネクタ 739">
          <a:extLst>
            <a:ext uri="{FF2B5EF4-FFF2-40B4-BE49-F238E27FC236}">
              <a16:creationId xmlns:a16="http://schemas.microsoft.com/office/drawing/2014/main" id="{0E59DA99-5DD9-45CE-8C6A-0738E5C68511}"/>
            </a:ext>
          </a:extLst>
        </xdr:cNvPr>
        <xdr:cNvCxnSpPr/>
      </xdr:nvCxnSpPr>
      <xdr:spPr>
        <a:xfrm flipV="1">
          <a:off x="18087975" y="17518838"/>
          <a:ext cx="817563"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161646</xdr:rowOff>
    </xdr:from>
    <xdr:to>
      <xdr:col>98</xdr:col>
      <xdr:colOff>38100</xdr:colOff>
      <xdr:row>107</xdr:row>
      <xdr:rowOff>91796</xdr:rowOff>
    </xdr:to>
    <xdr:sp macro="" textlink="">
      <xdr:nvSpPr>
        <xdr:cNvPr id="741" name="楕円 740">
          <a:extLst>
            <a:ext uri="{FF2B5EF4-FFF2-40B4-BE49-F238E27FC236}">
              <a16:creationId xmlns:a16="http://schemas.microsoft.com/office/drawing/2014/main" id="{2B9E677F-515B-4018-9518-F4D4AA93EAAA}"/>
            </a:ext>
          </a:extLst>
        </xdr:cNvPr>
        <xdr:cNvSpPr/>
      </xdr:nvSpPr>
      <xdr:spPr>
        <a:xfrm>
          <a:off x="17219613" y="17478096"/>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36881</xdr:rowOff>
    </xdr:from>
    <xdr:to>
      <xdr:col>102</xdr:col>
      <xdr:colOff>114300</xdr:colOff>
      <xdr:row>107</xdr:row>
      <xdr:rowOff>40996</xdr:rowOff>
    </xdr:to>
    <xdr:cxnSp macro="">
      <xdr:nvCxnSpPr>
        <xdr:cNvPr id="742" name="直線コネクタ 741">
          <a:extLst>
            <a:ext uri="{FF2B5EF4-FFF2-40B4-BE49-F238E27FC236}">
              <a16:creationId xmlns:a16="http://schemas.microsoft.com/office/drawing/2014/main" id="{01EABF67-55EB-4E0C-9F31-CB5303074871}"/>
            </a:ext>
          </a:extLst>
        </xdr:cNvPr>
        <xdr:cNvCxnSpPr/>
      </xdr:nvCxnSpPr>
      <xdr:spPr>
        <a:xfrm flipV="1">
          <a:off x="17270413" y="17524781"/>
          <a:ext cx="817562"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743" name="n_1aveValue【庁舎】&#10;一人当たり面積">
          <a:extLst>
            <a:ext uri="{FF2B5EF4-FFF2-40B4-BE49-F238E27FC236}">
              <a16:creationId xmlns:a16="http://schemas.microsoft.com/office/drawing/2014/main" id="{BA1E32E7-5D46-43BD-AE4D-52039D023853}"/>
            </a:ext>
          </a:extLst>
        </xdr:cNvPr>
        <xdr:cNvSpPr txBox="1"/>
      </xdr:nvSpPr>
      <xdr:spPr>
        <a:xfrm>
          <a:off x="19504102" y="1715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75150</xdr:rowOff>
    </xdr:from>
    <xdr:ext cx="469744" cy="259045"/>
    <xdr:sp macro="" textlink="">
      <xdr:nvSpPr>
        <xdr:cNvPr id="744" name="n_2aveValue【庁舎】&#10;一人当たり面積">
          <a:extLst>
            <a:ext uri="{FF2B5EF4-FFF2-40B4-BE49-F238E27FC236}">
              <a16:creationId xmlns:a16="http://schemas.microsoft.com/office/drawing/2014/main" id="{4CA96567-B2D9-4CBF-9AA3-B3C96B39A97E}"/>
            </a:ext>
          </a:extLst>
        </xdr:cNvPr>
        <xdr:cNvSpPr txBox="1"/>
      </xdr:nvSpPr>
      <xdr:spPr>
        <a:xfrm>
          <a:off x="18684952" y="1756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91609</xdr:rowOff>
    </xdr:from>
    <xdr:ext cx="469744" cy="259045"/>
    <xdr:sp macro="" textlink="">
      <xdr:nvSpPr>
        <xdr:cNvPr id="745" name="n_3aveValue【庁舎】&#10;一人当たり面積">
          <a:extLst>
            <a:ext uri="{FF2B5EF4-FFF2-40B4-BE49-F238E27FC236}">
              <a16:creationId xmlns:a16="http://schemas.microsoft.com/office/drawing/2014/main" id="{C52214F2-E4D7-4377-8E62-A01D32DB43F3}"/>
            </a:ext>
          </a:extLst>
        </xdr:cNvPr>
        <xdr:cNvSpPr txBox="1"/>
      </xdr:nvSpPr>
      <xdr:spPr>
        <a:xfrm>
          <a:off x="17867390" y="1757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746" name="n_4aveValue【庁舎】&#10;一人当たり面積">
          <a:extLst>
            <a:ext uri="{FF2B5EF4-FFF2-40B4-BE49-F238E27FC236}">
              <a16:creationId xmlns:a16="http://schemas.microsoft.com/office/drawing/2014/main" id="{1233C699-9384-4842-B129-9CF10CC658FC}"/>
            </a:ext>
          </a:extLst>
        </xdr:cNvPr>
        <xdr:cNvSpPr txBox="1"/>
      </xdr:nvSpPr>
      <xdr:spPr>
        <a:xfrm>
          <a:off x="17049827" y="1757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68750</xdr:rowOff>
    </xdr:from>
    <xdr:ext cx="469744" cy="259045"/>
    <xdr:sp macro="" textlink="">
      <xdr:nvSpPr>
        <xdr:cNvPr id="747" name="n_1mainValue【庁舎】&#10;一人当たり面積">
          <a:extLst>
            <a:ext uri="{FF2B5EF4-FFF2-40B4-BE49-F238E27FC236}">
              <a16:creationId xmlns:a16="http://schemas.microsoft.com/office/drawing/2014/main" id="{90909B0F-8D52-4F11-9A91-B202F7450269}"/>
            </a:ext>
          </a:extLst>
        </xdr:cNvPr>
        <xdr:cNvSpPr txBox="1"/>
      </xdr:nvSpPr>
      <xdr:spPr>
        <a:xfrm>
          <a:off x="19504102" y="1755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8" name="n_2mainValue【庁舎】&#10;一人当たり面積">
          <a:extLst>
            <a:ext uri="{FF2B5EF4-FFF2-40B4-BE49-F238E27FC236}">
              <a16:creationId xmlns:a16="http://schemas.microsoft.com/office/drawing/2014/main" id="{B01079A0-8152-4385-A7CC-73AD034C6415}"/>
            </a:ext>
          </a:extLst>
        </xdr:cNvPr>
        <xdr:cNvSpPr txBox="1"/>
      </xdr:nvSpPr>
      <xdr:spPr>
        <a:xfrm>
          <a:off x="18684952" y="1724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104208</xdr:rowOff>
    </xdr:from>
    <xdr:ext cx="469744" cy="259045"/>
    <xdr:sp macro="" textlink="">
      <xdr:nvSpPr>
        <xdr:cNvPr id="749" name="n_3mainValue【庁舎】&#10;一人当たり面積">
          <a:extLst>
            <a:ext uri="{FF2B5EF4-FFF2-40B4-BE49-F238E27FC236}">
              <a16:creationId xmlns:a16="http://schemas.microsoft.com/office/drawing/2014/main" id="{A5CC519F-DB9B-462E-AFFA-1C835127E1FF}"/>
            </a:ext>
          </a:extLst>
        </xdr:cNvPr>
        <xdr:cNvSpPr txBox="1"/>
      </xdr:nvSpPr>
      <xdr:spPr>
        <a:xfrm>
          <a:off x="17867390" y="172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108323</xdr:rowOff>
    </xdr:from>
    <xdr:ext cx="469744" cy="259045"/>
    <xdr:sp macro="" textlink="">
      <xdr:nvSpPr>
        <xdr:cNvPr id="750" name="n_4mainValue【庁舎】&#10;一人当たり面積">
          <a:extLst>
            <a:ext uri="{FF2B5EF4-FFF2-40B4-BE49-F238E27FC236}">
              <a16:creationId xmlns:a16="http://schemas.microsoft.com/office/drawing/2014/main" id="{54F99E75-2F05-45CD-AF5F-8B31B17810DD}"/>
            </a:ext>
          </a:extLst>
        </xdr:cNvPr>
        <xdr:cNvSpPr txBox="1"/>
      </xdr:nvSpPr>
      <xdr:spPr>
        <a:xfrm>
          <a:off x="17049827" y="1725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67429B84-1F0A-4041-961D-563F883BF899}"/>
            </a:ext>
          </a:extLst>
        </xdr:cNvPr>
        <xdr:cNvSpPr/>
      </xdr:nvSpPr>
      <xdr:spPr>
        <a:xfrm>
          <a:off x="704850" y="18573750"/>
          <a:ext cx="2059305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F4F5093B-D9F7-4516-A2FA-E5D414953209}"/>
            </a:ext>
          </a:extLst>
        </xdr:cNvPr>
        <xdr:cNvSpPr/>
      </xdr:nvSpPr>
      <xdr:spPr>
        <a:xfrm>
          <a:off x="704850" y="18637250"/>
          <a:ext cx="35623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5394D569-A69C-4DC1-B090-787BFDD6C3C0}"/>
            </a:ext>
          </a:extLst>
        </xdr:cNvPr>
        <xdr:cNvSpPr txBox="1"/>
      </xdr:nvSpPr>
      <xdr:spPr>
        <a:xfrm>
          <a:off x="781050" y="18891250"/>
          <a:ext cx="2042795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一部の施設を除き、いずれも類似団体と比較し高い水準となっている。施設の老朽化に伴い、更新の必要がある施設が多く出ているが、膨大なコストがかかることから更新が遅れている。</a:t>
          </a:r>
        </a:p>
        <a:p>
          <a:r>
            <a:rPr kumimoji="1" lang="ja-JP" altLang="en-US" sz="1300">
              <a:latin typeface="ＭＳ Ｐゴシック" panose="020B0600070205080204" pitchFamily="50" charset="-128"/>
              <a:ea typeface="ＭＳ Ｐゴシック" panose="020B0600070205080204" pitchFamily="50" charset="-128"/>
            </a:rPr>
            <a:t>人口減少に伴い、一人当たりに換算した数値は年々増加傾向となっている。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公共施設等総合管理計画、個別施設計画に基づき、優先度の高い施設を精査し、適正管理に努めていく。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5" zeroHeight="1" x14ac:dyDescent="0.25"/>
  <cols>
    <col min="1" max="11" width="2.1328125" style="177" customWidth="1"/>
    <col min="12" max="12" width="2.265625" style="177" customWidth="1"/>
    <col min="13" max="17" width="2.3984375" style="177" customWidth="1"/>
    <col min="18" max="119" width="2.1328125" style="177" customWidth="1"/>
    <col min="120" max="16384" width="0" style="177" hidden="1"/>
  </cols>
  <sheetData>
    <row r="1" spans="1:119" ht="33" customHeight="1" x14ac:dyDescent="0.25">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3.25" thickBot="1" x14ac:dyDescent="0.3">
      <c r="B2" s="179" t="s">
        <v>81</v>
      </c>
      <c r="C2" s="179"/>
      <c r="D2" s="180"/>
    </row>
    <row r="3" spans="1:119" ht="18.75" customHeight="1" thickBot="1" x14ac:dyDescent="0.3">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2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8319810</v>
      </c>
      <c r="BO4" s="482"/>
      <c r="BP4" s="482"/>
      <c r="BQ4" s="482"/>
      <c r="BR4" s="482"/>
      <c r="BS4" s="482"/>
      <c r="BT4" s="482"/>
      <c r="BU4" s="483"/>
      <c r="BV4" s="481">
        <v>8829269</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9.6999999999999993</v>
      </c>
      <c r="CU4" s="622"/>
      <c r="CV4" s="622"/>
      <c r="CW4" s="622"/>
      <c r="CX4" s="622"/>
      <c r="CY4" s="622"/>
      <c r="CZ4" s="622"/>
      <c r="DA4" s="623"/>
      <c r="DB4" s="621">
        <v>6.6</v>
      </c>
      <c r="DC4" s="622"/>
      <c r="DD4" s="622"/>
      <c r="DE4" s="622"/>
      <c r="DF4" s="622"/>
      <c r="DG4" s="622"/>
      <c r="DH4" s="622"/>
      <c r="DI4" s="623"/>
    </row>
    <row r="5" spans="1:119" ht="18.75" customHeight="1" x14ac:dyDescent="0.2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7737290</v>
      </c>
      <c r="BO5" s="453"/>
      <c r="BP5" s="453"/>
      <c r="BQ5" s="453"/>
      <c r="BR5" s="453"/>
      <c r="BS5" s="453"/>
      <c r="BT5" s="453"/>
      <c r="BU5" s="454"/>
      <c r="BV5" s="452">
        <v>8518077</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73.900000000000006</v>
      </c>
      <c r="CU5" s="450"/>
      <c r="CV5" s="450"/>
      <c r="CW5" s="450"/>
      <c r="CX5" s="450"/>
      <c r="CY5" s="450"/>
      <c r="CZ5" s="450"/>
      <c r="DA5" s="451"/>
      <c r="DB5" s="449">
        <v>81.7</v>
      </c>
      <c r="DC5" s="450"/>
      <c r="DD5" s="450"/>
      <c r="DE5" s="450"/>
      <c r="DF5" s="450"/>
      <c r="DG5" s="450"/>
      <c r="DH5" s="450"/>
      <c r="DI5" s="451"/>
    </row>
    <row r="6" spans="1:119" ht="18.75" customHeight="1" x14ac:dyDescent="0.25">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94</v>
      </c>
      <c r="AV6" s="511"/>
      <c r="AW6" s="511"/>
      <c r="AX6" s="511"/>
      <c r="AY6" s="466" t="s">
        <v>102</v>
      </c>
      <c r="AZ6" s="467"/>
      <c r="BA6" s="467"/>
      <c r="BB6" s="467"/>
      <c r="BC6" s="467"/>
      <c r="BD6" s="467"/>
      <c r="BE6" s="467"/>
      <c r="BF6" s="467"/>
      <c r="BG6" s="467"/>
      <c r="BH6" s="467"/>
      <c r="BI6" s="467"/>
      <c r="BJ6" s="467"/>
      <c r="BK6" s="467"/>
      <c r="BL6" s="467"/>
      <c r="BM6" s="468"/>
      <c r="BN6" s="452">
        <v>582520</v>
      </c>
      <c r="BO6" s="453"/>
      <c r="BP6" s="453"/>
      <c r="BQ6" s="453"/>
      <c r="BR6" s="453"/>
      <c r="BS6" s="453"/>
      <c r="BT6" s="453"/>
      <c r="BU6" s="454"/>
      <c r="BV6" s="452">
        <v>311192</v>
      </c>
      <c r="BW6" s="453"/>
      <c r="BX6" s="453"/>
      <c r="BY6" s="453"/>
      <c r="BZ6" s="453"/>
      <c r="CA6" s="453"/>
      <c r="CB6" s="453"/>
      <c r="CC6" s="454"/>
      <c r="CD6" s="492" t="s">
        <v>103</v>
      </c>
      <c r="CE6" s="412"/>
      <c r="CF6" s="412"/>
      <c r="CG6" s="412"/>
      <c r="CH6" s="412"/>
      <c r="CI6" s="412"/>
      <c r="CJ6" s="412"/>
      <c r="CK6" s="412"/>
      <c r="CL6" s="412"/>
      <c r="CM6" s="412"/>
      <c r="CN6" s="412"/>
      <c r="CO6" s="412"/>
      <c r="CP6" s="412"/>
      <c r="CQ6" s="412"/>
      <c r="CR6" s="412"/>
      <c r="CS6" s="493"/>
      <c r="CT6" s="595">
        <v>76.7</v>
      </c>
      <c r="CU6" s="596"/>
      <c r="CV6" s="596"/>
      <c r="CW6" s="596"/>
      <c r="CX6" s="596"/>
      <c r="CY6" s="596"/>
      <c r="CZ6" s="596"/>
      <c r="DA6" s="597"/>
      <c r="DB6" s="595">
        <v>84.4</v>
      </c>
      <c r="DC6" s="596"/>
      <c r="DD6" s="596"/>
      <c r="DE6" s="596"/>
      <c r="DF6" s="596"/>
      <c r="DG6" s="596"/>
      <c r="DH6" s="596"/>
      <c r="DI6" s="597"/>
    </row>
    <row r="7" spans="1:119" ht="18.75" customHeight="1" x14ac:dyDescent="0.2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104</v>
      </c>
      <c r="AN7" s="409"/>
      <c r="AO7" s="409"/>
      <c r="AP7" s="409"/>
      <c r="AQ7" s="409"/>
      <c r="AR7" s="409"/>
      <c r="AS7" s="409"/>
      <c r="AT7" s="410"/>
      <c r="AU7" s="510" t="s">
        <v>105</v>
      </c>
      <c r="AV7" s="511"/>
      <c r="AW7" s="511"/>
      <c r="AX7" s="511"/>
      <c r="AY7" s="466" t="s">
        <v>106</v>
      </c>
      <c r="AZ7" s="467"/>
      <c r="BA7" s="467"/>
      <c r="BB7" s="467"/>
      <c r="BC7" s="467"/>
      <c r="BD7" s="467"/>
      <c r="BE7" s="467"/>
      <c r="BF7" s="467"/>
      <c r="BG7" s="467"/>
      <c r="BH7" s="467"/>
      <c r="BI7" s="467"/>
      <c r="BJ7" s="467"/>
      <c r="BK7" s="467"/>
      <c r="BL7" s="467"/>
      <c r="BM7" s="468"/>
      <c r="BN7" s="452">
        <v>98429</v>
      </c>
      <c r="BO7" s="453"/>
      <c r="BP7" s="453"/>
      <c r="BQ7" s="453"/>
      <c r="BR7" s="453"/>
      <c r="BS7" s="453"/>
      <c r="BT7" s="453"/>
      <c r="BU7" s="454"/>
      <c r="BV7" s="452">
        <v>1887</v>
      </c>
      <c r="BW7" s="453"/>
      <c r="BX7" s="453"/>
      <c r="BY7" s="453"/>
      <c r="BZ7" s="453"/>
      <c r="CA7" s="453"/>
      <c r="CB7" s="453"/>
      <c r="CC7" s="454"/>
      <c r="CD7" s="492" t="s">
        <v>107</v>
      </c>
      <c r="CE7" s="412"/>
      <c r="CF7" s="412"/>
      <c r="CG7" s="412"/>
      <c r="CH7" s="412"/>
      <c r="CI7" s="412"/>
      <c r="CJ7" s="412"/>
      <c r="CK7" s="412"/>
      <c r="CL7" s="412"/>
      <c r="CM7" s="412"/>
      <c r="CN7" s="412"/>
      <c r="CO7" s="412"/>
      <c r="CP7" s="412"/>
      <c r="CQ7" s="412"/>
      <c r="CR7" s="412"/>
      <c r="CS7" s="493"/>
      <c r="CT7" s="452">
        <v>4983309</v>
      </c>
      <c r="CU7" s="453"/>
      <c r="CV7" s="453"/>
      <c r="CW7" s="453"/>
      <c r="CX7" s="453"/>
      <c r="CY7" s="453"/>
      <c r="CZ7" s="453"/>
      <c r="DA7" s="454"/>
      <c r="DB7" s="452">
        <v>4688634</v>
      </c>
      <c r="DC7" s="453"/>
      <c r="DD7" s="453"/>
      <c r="DE7" s="453"/>
      <c r="DF7" s="453"/>
      <c r="DG7" s="453"/>
      <c r="DH7" s="453"/>
      <c r="DI7" s="454"/>
    </row>
    <row r="8" spans="1:119" ht="18.75" customHeight="1" thickBot="1" x14ac:dyDescent="0.3">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108</v>
      </c>
      <c r="AN8" s="409"/>
      <c r="AO8" s="409"/>
      <c r="AP8" s="409"/>
      <c r="AQ8" s="409"/>
      <c r="AR8" s="409"/>
      <c r="AS8" s="409"/>
      <c r="AT8" s="410"/>
      <c r="AU8" s="510" t="s">
        <v>109</v>
      </c>
      <c r="AV8" s="511"/>
      <c r="AW8" s="511"/>
      <c r="AX8" s="511"/>
      <c r="AY8" s="466" t="s">
        <v>110</v>
      </c>
      <c r="AZ8" s="467"/>
      <c r="BA8" s="467"/>
      <c r="BB8" s="467"/>
      <c r="BC8" s="467"/>
      <c r="BD8" s="467"/>
      <c r="BE8" s="467"/>
      <c r="BF8" s="467"/>
      <c r="BG8" s="467"/>
      <c r="BH8" s="467"/>
      <c r="BI8" s="467"/>
      <c r="BJ8" s="467"/>
      <c r="BK8" s="467"/>
      <c r="BL8" s="467"/>
      <c r="BM8" s="468"/>
      <c r="BN8" s="452">
        <v>484091</v>
      </c>
      <c r="BO8" s="453"/>
      <c r="BP8" s="453"/>
      <c r="BQ8" s="453"/>
      <c r="BR8" s="453"/>
      <c r="BS8" s="453"/>
      <c r="BT8" s="453"/>
      <c r="BU8" s="454"/>
      <c r="BV8" s="452">
        <v>309305</v>
      </c>
      <c r="BW8" s="453"/>
      <c r="BX8" s="453"/>
      <c r="BY8" s="453"/>
      <c r="BZ8" s="453"/>
      <c r="CA8" s="453"/>
      <c r="CB8" s="453"/>
      <c r="CC8" s="454"/>
      <c r="CD8" s="492" t="s">
        <v>111</v>
      </c>
      <c r="CE8" s="412"/>
      <c r="CF8" s="412"/>
      <c r="CG8" s="412"/>
      <c r="CH8" s="412"/>
      <c r="CI8" s="412"/>
      <c r="CJ8" s="412"/>
      <c r="CK8" s="412"/>
      <c r="CL8" s="412"/>
      <c r="CM8" s="412"/>
      <c r="CN8" s="412"/>
      <c r="CO8" s="412"/>
      <c r="CP8" s="412"/>
      <c r="CQ8" s="412"/>
      <c r="CR8" s="412"/>
      <c r="CS8" s="493"/>
      <c r="CT8" s="555">
        <v>0.26</v>
      </c>
      <c r="CU8" s="556"/>
      <c r="CV8" s="556"/>
      <c r="CW8" s="556"/>
      <c r="CX8" s="556"/>
      <c r="CY8" s="556"/>
      <c r="CZ8" s="556"/>
      <c r="DA8" s="557"/>
      <c r="DB8" s="555">
        <v>0.27</v>
      </c>
      <c r="DC8" s="556"/>
      <c r="DD8" s="556"/>
      <c r="DE8" s="556"/>
      <c r="DF8" s="556"/>
      <c r="DG8" s="556"/>
      <c r="DH8" s="556"/>
      <c r="DI8" s="557"/>
    </row>
    <row r="9" spans="1:119" ht="18.75" customHeight="1" thickBot="1" x14ac:dyDescent="0.3">
      <c r="A9" s="178"/>
      <c r="B9" s="584" t="s">
        <v>112</v>
      </c>
      <c r="C9" s="585"/>
      <c r="D9" s="585"/>
      <c r="E9" s="585"/>
      <c r="F9" s="585"/>
      <c r="G9" s="585"/>
      <c r="H9" s="585"/>
      <c r="I9" s="585"/>
      <c r="J9" s="585"/>
      <c r="K9" s="503"/>
      <c r="L9" s="586" t="s">
        <v>113</v>
      </c>
      <c r="M9" s="587"/>
      <c r="N9" s="587"/>
      <c r="O9" s="587"/>
      <c r="P9" s="587"/>
      <c r="Q9" s="588"/>
      <c r="R9" s="589">
        <v>8989</v>
      </c>
      <c r="S9" s="590"/>
      <c r="T9" s="590"/>
      <c r="U9" s="590"/>
      <c r="V9" s="591"/>
      <c r="W9" s="521" t="s">
        <v>114</v>
      </c>
      <c r="X9" s="522"/>
      <c r="Y9" s="522"/>
      <c r="Z9" s="522"/>
      <c r="AA9" s="522"/>
      <c r="AB9" s="522"/>
      <c r="AC9" s="522"/>
      <c r="AD9" s="522"/>
      <c r="AE9" s="522"/>
      <c r="AF9" s="522"/>
      <c r="AG9" s="522"/>
      <c r="AH9" s="522"/>
      <c r="AI9" s="522"/>
      <c r="AJ9" s="522"/>
      <c r="AK9" s="522"/>
      <c r="AL9" s="592"/>
      <c r="AM9" s="509" t="s">
        <v>115</v>
      </c>
      <c r="AN9" s="409"/>
      <c r="AO9" s="409"/>
      <c r="AP9" s="409"/>
      <c r="AQ9" s="409"/>
      <c r="AR9" s="409"/>
      <c r="AS9" s="409"/>
      <c r="AT9" s="410"/>
      <c r="AU9" s="510" t="s">
        <v>109</v>
      </c>
      <c r="AV9" s="511"/>
      <c r="AW9" s="511"/>
      <c r="AX9" s="511"/>
      <c r="AY9" s="466" t="s">
        <v>116</v>
      </c>
      <c r="AZ9" s="467"/>
      <c r="BA9" s="467"/>
      <c r="BB9" s="467"/>
      <c r="BC9" s="467"/>
      <c r="BD9" s="467"/>
      <c r="BE9" s="467"/>
      <c r="BF9" s="467"/>
      <c r="BG9" s="467"/>
      <c r="BH9" s="467"/>
      <c r="BI9" s="467"/>
      <c r="BJ9" s="467"/>
      <c r="BK9" s="467"/>
      <c r="BL9" s="467"/>
      <c r="BM9" s="468"/>
      <c r="BN9" s="452">
        <v>174786</v>
      </c>
      <c r="BO9" s="453"/>
      <c r="BP9" s="453"/>
      <c r="BQ9" s="453"/>
      <c r="BR9" s="453"/>
      <c r="BS9" s="453"/>
      <c r="BT9" s="453"/>
      <c r="BU9" s="454"/>
      <c r="BV9" s="452">
        <v>8885</v>
      </c>
      <c r="BW9" s="453"/>
      <c r="BX9" s="453"/>
      <c r="BY9" s="453"/>
      <c r="BZ9" s="453"/>
      <c r="CA9" s="453"/>
      <c r="CB9" s="453"/>
      <c r="CC9" s="454"/>
      <c r="CD9" s="492" t="s">
        <v>117</v>
      </c>
      <c r="CE9" s="412"/>
      <c r="CF9" s="412"/>
      <c r="CG9" s="412"/>
      <c r="CH9" s="412"/>
      <c r="CI9" s="412"/>
      <c r="CJ9" s="412"/>
      <c r="CK9" s="412"/>
      <c r="CL9" s="412"/>
      <c r="CM9" s="412"/>
      <c r="CN9" s="412"/>
      <c r="CO9" s="412"/>
      <c r="CP9" s="412"/>
      <c r="CQ9" s="412"/>
      <c r="CR9" s="412"/>
      <c r="CS9" s="493"/>
      <c r="CT9" s="449">
        <v>10.1</v>
      </c>
      <c r="CU9" s="450"/>
      <c r="CV9" s="450"/>
      <c r="CW9" s="450"/>
      <c r="CX9" s="450"/>
      <c r="CY9" s="450"/>
      <c r="CZ9" s="450"/>
      <c r="DA9" s="451"/>
      <c r="DB9" s="449">
        <v>10.1</v>
      </c>
      <c r="DC9" s="450"/>
      <c r="DD9" s="450"/>
      <c r="DE9" s="450"/>
      <c r="DF9" s="450"/>
      <c r="DG9" s="450"/>
      <c r="DH9" s="450"/>
      <c r="DI9" s="451"/>
    </row>
    <row r="10" spans="1:119" ht="18.75" customHeight="1" thickBot="1" x14ac:dyDescent="0.3">
      <c r="A10" s="178"/>
      <c r="B10" s="584"/>
      <c r="C10" s="585"/>
      <c r="D10" s="585"/>
      <c r="E10" s="585"/>
      <c r="F10" s="585"/>
      <c r="G10" s="585"/>
      <c r="H10" s="585"/>
      <c r="I10" s="585"/>
      <c r="J10" s="585"/>
      <c r="K10" s="503"/>
      <c r="L10" s="408" t="s">
        <v>118</v>
      </c>
      <c r="M10" s="409"/>
      <c r="N10" s="409"/>
      <c r="O10" s="409"/>
      <c r="P10" s="409"/>
      <c r="Q10" s="410"/>
      <c r="R10" s="405">
        <v>10029</v>
      </c>
      <c r="S10" s="406"/>
      <c r="T10" s="406"/>
      <c r="U10" s="406"/>
      <c r="V10" s="465"/>
      <c r="W10" s="593"/>
      <c r="X10" s="403"/>
      <c r="Y10" s="403"/>
      <c r="Z10" s="403"/>
      <c r="AA10" s="403"/>
      <c r="AB10" s="403"/>
      <c r="AC10" s="403"/>
      <c r="AD10" s="403"/>
      <c r="AE10" s="403"/>
      <c r="AF10" s="403"/>
      <c r="AG10" s="403"/>
      <c r="AH10" s="403"/>
      <c r="AI10" s="403"/>
      <c r="AJ10" s="403"/>
      <c r="AK10" s="403"/>
      <c r="AL10" s="594"/>
      <c r="AM10" s="509" t="s">
        <v>119</v>
      </c>
      <c r="AN10" s="409"/>
      <c r="AO10" s="409"/>
      <c r="AP10" s="409"/>
      <c r="AQ10" s="409"/>
      <c r="AR10" s="409"/>
      <c r="AS10" s="409"/>
      <c r="AT10" s="410"/>
      <c r="AU10" s="510" t="s">
        <v>120</v>
      </c>
      <c r="AV10" s="511"/>
      <c r="AW10" s="511"/>
      <c r="AX10" s="511"/>
      <c r="AY10" s="466" t="s">
        <v>121</v>
      </c>
      <c r="AZ10" s="467"/>
      <c r="BA10" s="467"/>
      <c r="BB10" s="467"/>
      <c r="BC10" s="467"/>
      <c r="BD10" s="467"/>
      <c r="BE10" s="467"/>
      <c r="BF10" s="467"/>
      <c r="BG10" s="467"/>
      <c r="BH10" s="467"/>
      <c r="BI10" s="467"/>
      <c r="BJ10" s="467"/>
      <c r="BK10" s="467"/>
      <c r="BL10" s="467"/>
      <c r="BM10" s="468"/>
      <c r="BN10" s="452">
        <v>291056</v>
      </c>
      <c r="BO10" s="453"/>
      <c r="BP10" s="453"/>
      <c r="BQ10" s="453"/>
      <c r="BR10" s="453"/>
      <c r="BS10" s="453"/>
      <c r="BT10" s="453"/>
      <c r="BU10" s="454"/>
      <c r="BV10" s="452">
        <v>106083</v>
      </c>
      <c r="BW10" s="453"/>
      <c r="BX10" s="453"/>
      <c r="BY10" s="453"/>
      <c r="BZ10" s="453"/>
      <c r="CA10" s="453"/>
      <c r="CB10" s="453"/>
      <c r="CC10" s="45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3">
      <c r="A11" s="178"/>
      <c r="B11" s="584"/>
      <c r="C11" s="585"/>
      <c r="D11" s="585"/>
      <c r="E11" s="585"/>
      <c r="F11" s="585"/>
      <c r="G11" s="585"/>
      <c r="H11" s="585"/>
      <c r="I11" s="585"/>
      <c r="J11" s="585"/>
      <c r="K11" s="503"/>
      <c r="L11" s="413" t="s">
        <v>123</v>
      </c>
      <c r="M11" s="414"/>
      <c r="N11" s="414"/>
      <c r="O11" s="414"/>
      <c r="P11" s="414"/>
      <c r="Q11" s="415"/>
      <c r="R11" s="581" t="s">
        <v>124</v>
      </c>
      <c r="S11" s="582"/>
      <c r="T11" s="582"/>
      <c r="U11" s="582"/>
      <c r="V11" s="583"/>
      <c r="W11" s="593"/>
      <c r="X11" s="403"/>
      <c r="Y11" s="403"/>
      <c r="Z11" s="403"/>
      <c r="AA11" s="403"/>
      <c r="AB11" s="403"/>
      <c r="AC11" s="403"/>
      <c r="AD11" s="403"/>
      <c r="AE11" s="403"/>
      <c r="AF11" s="403"/>
      <c r="AG11" s="403"/>
      <c r="AH11" s="403"/>
      <c r="AI11" s="403"/>
      <c r="AJ11" s="403"/>
      <c r="AK11" s="403"/>
      <c r="AL11" s="594"/>
      <c r="AM11" s="509" t="s">
        <v>125</v>
      </c>
      <c r="AN11" s="409"/>
      <c r="AO11" s="409"/>
      <c r="AP11" s="409"/>
      <c r="AQ11" s="409"/>
      <c r="AR11" s="409"/>
      <c r="AS11" s="409"/>
      <c r="AT11" s="410"/>
      <c r="AU11" s="510" t="s">
        <v>126</v>
      </c>
      <c r="AV11" s="511"/>
      <c r="AW11" s="511"/>
      <c r="AX11" s="511"/>
      <c r="AY11" s="466" t="s">
        <v>127</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128</v>
      </c>
      <c r="CE11" s="412"/>
      <c r="CF11" s="412"/>
      <c r="CG11" s="412"/>
      <c r="CH11" s="412"/>
      <c r="CI11" s="412"/>
      <c r="CJ11" s="412"/>
      <c r="CK11" s="412"/>
      <c r="CL11" s="412"/>
      <c r="CM11" s="412"/>
      <c r="CN11" s="412"/>
      <c r="CO11" s="412"/>
      <c r="CP11" s="412"/>
      <c r="CQ11" s="412"/>
      <c r="CR11" s="412"/>
      <c r="CS11" s="493"/>
      <c r="CT11" s="555" t="s">
        <v>129</v>
      </c>
      <c r="CU11" s="556"/>
      <c r="CV11" s="556"/>
      <c r="CW11" s="556"/>
      <c r="CX11" s="556"/>
      <c r="CY11" s="556"/>
      <c r="CZ11" s="556"/>
      <c r="DA11" s="557"/>
      <c r="DB11" s="555" t="s">
        <v>129</v>
      </c>
      <c r="DC11" s="556"/>
      <c r="DD11" s="556"/>
      <c r="DE11" s="556"/>
      <c r="DF11" s="556"/>
      <c r="DG11" s="556"/>
      <c r="DH11" s="556"/>
      <c r="DI11" s="557"/>
    </row>
    <row r="12" spans="1:119" ht="18.75" customHeight="1" x14ac:dyDescent="0.25">
      <c r="A12" s="178"/>
      <c r="B12" s="558" t="s">
        <v>130</v>
      </c>
      <c r="C12" s="559"/>
      <c r="D12" s="559"/>
      <c r="E12" s="559"/>
      <c r="F12" s="559"/>
      <c r="G12" s="559"/>
      <c r="H12" s="559"/>
      <c r="I12" s="559"/>
      <c r="J12" s="559"/>
      <c r="K12" s="560"/>
      <c r="L12" s="567" t="s">
        <v>131</v>
      </c>
      <c r="M12" s="568"/>
      <c r="N12" s="568"/>
      <c r="O12" s="568"/>
      <c r="P12" s="568"/>
      <c r="Q12" s="569"/>
      <c r="R12" s="570">
        <v>9057</v>
      </c>
      <c r="S12" s="571"/>
      <c r="T12" s="571"/>
      <c r="U12" s="571"/>
      <c r="V12" s="572"/>
      <c r="W12" s="573" t="s">
        <v>1</v>
      </c>
      <c r="X12" s="511"/>
      <c r="Y12" s="511"/>
      <c r="Z12" s="511"/>
      <c r="AA12" s="511"/>
      <c r="AB12" s="574"/>
      <c r="AC12" s="575" t="s">
        <v>132</v>
      </c>
      <c r="AD12" s="576"/>
      <c r="AE12" s="576"/>
      <c r="AF12" s="576"/>
      <c r="AG12" s="577"/>
      <c r="AH12" s="575" t="s">
        <v>133</v>
      </c>
      <c r="AI12" s="576"/>
      <c r="AJ12" s="576"/>
      <c r="AK12" s="576"/>
      <c r="AL12" s="578"/>
      <c r="AM12" s="509" t="s">
        <v>134</v>
      </c>
      <c r="AN12" s="409"/>
      <c r="AO12" s="409"/>
      <c r="AP12" s="409"/>
      <c r="AQ12" s="409"/>
      <c r="AR12" s="409"/>
      <c r="AS12" s="409"/>
      <c r="AT12" s="410"/>
      <c r="AU12" s="510" t="s">
        <v>135</v>
      </c>
      <c r="AV12" s="511"/>
      <c r="AW12" s="511"/>
      <c r="AX12" s="511"/>
      <c r="AY12" s="466" t="s">
        <v>136</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0</v>
      </c>
      <c r="BW12" s="453"/>
      <c r="BX12" s="453"/>
      <c r="BY12" s="453"/>
      <c r="BZ12" s="453"/>
      <c r="CA12" s="453"/>
      <c r="CB12" s="453"/>
      <c r="CC12" s="454"/>
      <c r="CD12" s="492" t="s">
        <v>137</v>
      </c>
      <c r="CE12" s="412"/>
      <c r="CF12" s="412"/>
      <c r="CG12" s="412"/>
      <c r="CH12" s="412"/>
      <c r="CI12" s="412"/>
      <c r="CJ12" s="412"/>
      <c r="CK12" s="412"/>
      <c r="CL12" s="412"/>
      <c r="CM12" s="412"/>
      <c r="CN12" s="412"/>
      <c r="CO12" s="412"/>
      <c r="CP12" s="412"/>
      <c r="CQ12" s="412"/>
      <c r="CR12" s="412"/>
      <c r="CS12" s="493"/>
      <c r="CT12" s="555" t="s">
        <v>138</v>
      </c>
      <c r="CU12" s="556"/>
      <c r="CV12" s="556"/>
      <c r="CW12" s="556"/>
      <c r="CX12" s="556"/>
      <c r="CY12" s="556"/>
      <c r="CZ12" s="556"/>
      <c r="DA12" s="557"/>
      <c r="DB12" s="555" t="s">
        <v>138</v>
      </c>
      <c r="DC12" s="556"/>
      <c r="DD12" s="556"/>
      <c r="DE12" s="556"/>
      <c r="DF12" s="556"/>
      <c r="DG12" s="556"/>
      <c r="DH12" s="556"/>
      <c r="DI12" s="557"/>
    </row>
    <row r="13" spans="1:119" ht="18.75" customHeight="1" x14ac:dyDescent="0.25">
      <c r="A13" s="178"/>
      <c r="B13" s="561"/>
      <c r="C13" s="562"/>
      <c r="D13" s="562"/>
      <c r="E13" s="562"/>
      <c r="F13" s="562"/>
      <c r="G13" s="562"/>
      <c r="H13" s="562"/>
      <c r="I13" s="562"/>
      <c r="J13" s="562"/>
      <c r="K13" s="563"/>
      <c r="L13" s="187"/>
      <c r="M13" s="536" t="s">
        <v>139</v>
      </c>
      <c r="N13" s="537"/>
      <c r="O13" s="537"/>
      <c r="P13" s="537"/>
      <c r="Q13" s="538"/>
      <c r="R13" s="539">
        <v>8942</v>
      </c>
      <c r="S13" s="540"/>
      <c r="T13" s="540"/>
      <c r="U13" s="540"/>
      <c r="V13" s="541"/>
      <c r="W13" s="542" t="s">
        <v>140</v>
      </c>
      <c r="X13" s="438"/>
      <c r="Y13" s="438"/>
      <c r="Z13" s="438"/>
      <c r="AA13" s="438"/>
      <c r="AB13" s="439"/>
      <c r="AC13" s="405">
        <v>1212</v>
      </c>
      <c r="AD13" s="406"/>
      <c r="AE13" s="406"/>
      <c r="AF13" s="406"/>
      <c r="AG13" s="407"/>
      <c r="AH13" s="405">
        <v>1363</v>
      </c>
      <c r="AI13" s="406"/>
      <c r="AJ13" s="406"/>
      <c r="AK13" s="406"/>
      <c r="AL13" s="465"/>
      <c r="AM13" s="509" t="s">
        <v>141</v>
      </c>
      <c r="AN13" s="409"/>
      <c r="AO13" s="409"/>
      <c r="AP13" s="409"/>
      <c r="AQ13" s="409"/>
      <c r="AR13" s="409"/>
      <c r="AS13" s="409"/>
      <c r="AT13" s="410"/>
      <c r="AU13" s="510" t="s">
        <v>142</v>
      </c>
      <c r="AV13" s="511"/>
      <c r="AW13" s="511"/>
      <c r="AX13" s="511"/>
      <c r="AY13" s="466" t="s">
        <v>143</v>
      </c>
      <c r="AZ13" s="467"/>
      <c r="BA13" s="467"/>
      <c r="BB13" s="467"/>
      <c r="BC13" s="467"/>
      <c r="BD13" s="467"/>
      <c r="BE13" s="467"/>
      <c r="BF13" s="467"/>
      <c r="BG13" s="467"/>
      <c r="BH13" s="467"/>
      <c r="BI13" s="467"/>
      <c r="BJ13" s="467"/>
      <c r="BK13" s="467"/>
      <c r="BL13" s="467"/>
      <c r="BM13" s="468"/>
      <c r="BN13" s="452">
        <v>465842</v>
      </c>
      <c r="BO13" s="453"/>
      <c r="BP13" s="453"/>
      <c r="BQ13" s="453"/>
      <c r="BR13" s="453"/>
      <c r="BS13" s="453"/>
      <c r="BT13" s="453"/>
      <c r="BU13" s="454"/>
      <c r="BV13" s="452">
        <v>114968</v>
      </c>
      <c r="BW13" s="453"/>
      <c r="BX13" s="453"/>
      <c r="BY13" s="453"/>
      <c r="BZ13" s="453"/>
      <c r="CA13" s="453"/>
      <c r="CB13" s="453"/>
      <c r="CC13" s="454"/>
      <c r="CD13" s="492" t="s">
        <v>144</v>
      </c>
      <c r="CE13" s="412"/>
      <c r="CF13" s="412"/>
      <c r="CG13" s="412"/>
      <c r="CH13" s="412"/>
      <c r="CI13" s="412"/>
      <c r="CJ13" s="412"/>
      <c r="CK13" s="412"/>
      <c r="CL13" s="412"/>
      <c r="CM13" s="412"/>
      <c r="CN13" s="412"/>
      <c r="CO13" s="412"/>
      <c r="CP13" s="412"/>
      <c r="CQ13" s="412"/>
      <c r="CR13" s="412"/>
      <c r="CS13" s="493"/>
      <c r="CT13" s="449">
        <v>10.7</v>
      </c>
      <c r="CU13" s="450"/>
      <c r="CV13" s="450"/>
      <c r="CW13" s="450"/>
      <c r="CX13" s="450"/>
      <c r="CY13" s="450"/>
      <c r="CZ13" s="450"/>
      <c r="DA13" s="451"/>
      <c r="DB13" s="449">
        <v>10.6</v>
      </c>
      <c r="DC13" s="450"/>
      <c r="DD13" s="450"/>
      <c r="DE13" s="450"/>
      <c r="DF13" s="450"/>
      <c r="DG13" s="450"/>
      <c r="DH13" s="450"/>
      <c r="DI13" s="451"/>
    </row>
    <row r="14" spans="1:119" ht="18.75" customHeight="1" thickBot="1" x14ac:dyDescent="0.3">
      <c r="A14" s="178"/>
      <c r="B14" s="561"/>
      <c r="C14" s="562"/>
      <c r="D14" s="562"/>
      <c r="E14" s="562"/>
      <c r="F14" s="562"/>
      <c r="G14" s="562"/>
      <c r="H14" s="562"/>
      <c r="I14" s="562"/>
      <c r="J14" s="562"/>
      <c r="K14" s="563"/>
      <c r="L14" s="526" t="s">
        <v>145</v>
      </c>
      <c r="M14" s="579"/>
      <c r="N14" s="579"/>
      <c r="O14" s="579"/>
      <c r="P14" s="579"/>
      <c r="Q14" s="580"/>
      <c r="R14" s="539">
        <v>9238</v>
      </c>
      <c r="S14" s="540"/>
      <c r="T14" s="540"/>
      <c r="U14" s="540"/>
      <c r="V14" s="541"/>
      <c r="W14" s="543"/>
      <c r="X14" s="441"/>
      <c r="Y14" s="441"/>
      <c r="Z14" s="441"/>
      <c r="AA14" s="441"/>
      <c r="AB14" s="442"/>
      <c r="AC14" s="532">
        <v>24.7</v>
      </c>
      <c r="AD14" s="533"/>
      <c r="AE14" s="533"/>
      <c r="AF14" s="533"/>
      <c r="AG14" s="534"/>
      <c r="AH14" s="532">
        <v>25.7</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146</v>
      </c>
      <c r="CE14" s="490"/>
      <c r="CF14" s="490"/>
      <c r="CG14" s="490"/>
      <c r="CH14" s="490"/>
      <c r="CI14" s="490"/>
      <c r="CJ14" s="490"/>
      <c r="CK14" s="490"/>
      <c r="CL14" s="490"/>
      <c r="CM14" s="490"/>
      <c r="CN14" s="490"/>
      <c r="CO14" s="490"/>
      <c r="CP14" s="490"/>
      <c r="CQ14" s="490"/>
      <c r="CR14" s="490"/>
      <c r="CS14" s="491"/>
      <c r="CT14" s="549">
        <v>35.700000000000003</v>
      </c>
      <c r="CU14" s="550"/>
      <c r="CV14" s="550"/>
      <c r="CW14" s="550"/>
      <c r="CX14" s="550"/>
      <c r="CY14" s="550"/>
      <c r="CZ14" s="550"/>
      <c r="DA14" s="551"/>
      <c r="DB14" s="549">
        <v>53.3</v>
      </c>
      <c r="DC14" s="550"/>
      <c r="DD14" s="550"/>
      <c r="DE14" s="550"/>
      <c r="DF14" s="550"/>
      <c r="DG14" s="550"/>
      <c r="DH14" s="550"/>
      <c r="DI14" s="551"/>
    </row>
    <row r="15" spans="1:119" ht="18.75" customHeight="1" x14ac:dyDescent="0.25">
      <c r="A15" s="178"/>
      <c r="B15" s="561"/>
      <c r="C15" s="562"/>
      <c r="D15" s="562"/>
      <c r="E15" s="562"/>
      <c r="F15" s="562"/>
      <c r="G15" s="562"/>
      <c r="H15" s="562"/>
      <c r="I15" s="562"/>
      <c r="J15" s="562"/>
      <c r="K15" s="563"/>
      <c r="L15" s="187"/>
      <c r="M15" s="536" t="s">
        <v>139</v>
      </c>
      <c r="N15" s="537"/>
      <c r="O15" s="537"/>
      <c r="P15" s="537"/>
      <c r="Q15" s="538"/>
      <c r="R15" s="539">
        <v>9135</v>
      </c>
      <c r="S15" s="540"/>
      <c r="T15" s="540"/>
      <c r="U15" s="540"/>
      <c r="V15" s="541"/>
      <c r="W15" s="542" t="s">
        <v>147</v>
      </c>
      <c r="X15" s="438"/>
      <c r="Y15" s="438"/>
      <c r="Z15" s="438"/>
      <c r="AA15" s="438"/>
      <c r="AB15" s="439"/>
      <c r="AC15" s="405">
        <v>1129</v>
      </c>
      <c r="AD15" s="406"/>
      <c r="AE15" s="406"/>
      <c r="AF15" s="406"/>
      <c r="AG15" s="407"/>
      <c r="AH15" s="405">
        <v>1177</v>
      </c>
      <c r="AI15" s="406"/>
      <c r="AJ15" s="406"/>
      <c r="AK15" s="406"/>
      <c r="AL15" s="465"/>
      <c r="AM15" s="509"/>
      <c r="AN15" s="409"/>
      <c r="AO15" s="409"/>
      <c r="AP15" s="409"/>
      <c r="AQ15" s="409"/>
      <c r="AR15" s="409"/>
      <c r="AS15" s="409"/>
      <c r="AT15" s="410"/>
      <c r="AU15" s="510"/>
      <c r="AV15" s="511"/>
      <c r="AW15" s="511"/>
      <c r="AX15" s="511"/>
      <c r="AY15" s="478" t="s">
        <v>148</v>
      </c>
      <c r="AZ15" s="479"/>
      <c r="BA15" s="479"/>
      <c r="BB15" s="479"/>
      <c r="BC15" s="479"/>
      <c r="BD15" s="479"/>
      <c r="BE15" s="479"/>
      <c r="BF15" s="479"/>
      <c r="BG15" s="479"/>
      <c r="BH15" s="479"/>
      <c r="BI15" s="479"/>
      <c r="BJ15" s="479"/>
      <c r="BK15" s="479"/>
      <c r="BL15" s="479"/>
      <c r="BM15" s="480"/>
      <c r="BN15" s="481">
        <v>1086247</v>
      </c>
      <c r="BO15" s="482"/>
      <c r="BP15" s="482"/>
      <c r="BQ15" s="482"/>
      <c r="BR15" s="482"/>
      <c r="BS15" s="482"/>
      <c r="BT15" s="482"/>
      <c r="BU15" s="483"/>
      <c r="BV15" s="481">
        <v>1120056</v>
      </c>
      <c r="BW15" s="482"/>
      <c r="BX15" s="482"/>
      <c r="BY15" s="482"/>
      <c r="BZ15" s="482"/>
      <c r="CA15" s="482"/>
      <c r="CB15" s="482"/>
      <c r="CC15" s="483"/>
      <c r="CD15" s="552" t="s">
        <v>149</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25">
      <c r="A16" s="178"/>
      <c r="B16" s="561"/>
      <c r="C16" s="562"/>
      <c r="D16" s="562"/>
      <c r="E16" s="562"/>
      <c r="F16" s="562"/>
      <c r="G16" s="562"/>
      <c r="H16" s="562"/>
      <c r="I16" s="562"/>
      <c r="J16" s="562"/>
      <c r="K16" s="563"/>
      <c r="L16" s="526" t="s">
        <v>150</v>
      </c>
      <c r="M16" s="527"/>
      <c r="N16" s="527"/>
      <c r="O16" s="527"/>
      <c r="P16" s="527"/>
      <c r="Q16" s="528"/>
      <c r="R16" s="529" t="s">
        <v>151</v>
      </c>
      <c r="S16" s="530"/>
      <c r="T16" s="530"/>
      <c r="U16" s="530"/>
      <c r="V16" s="531"/>
      <c r="W16" s="543"/>
      <c r="X16" s="441"/>
      <c r="Y16" s="441"/>
      <c r="Z16" s="441"/>
      <c r="AA16" s="441"/>
      <c r="AB16" s="442"/>
      <c r="AC16" s="532">
        <v>23</v>
      </c>
      <c r="AD16" s="533"/>
      <c r="AE16" s="533"/>
      <c r="AF16" s="533"/>
      <c r="AG16" s="534"/>
      <c r="AH16" s="532">
        <v>22.2</v>
      </c>
      <c r="AI16" s="533"/>
      <c r="AJ16" s="533"/>
      <c r="AK16" s="533"/>
      <c r="AL16" s="535"/>
      <c r="AM16" s="509"/>
      <c r="AN16" s="409"/>
      <c r="AO16" s="409"/>
      <c r="AP16" s="409"/>
      <c r="AQ16" s="409"/>
      <c r="AR16" s="409"/>
      <c r="AS16" s="409"/>
      <c r="AT16" s="410"/>
      <c r="AU16" s="510"/>
      <c r="AV16" s="511"/>
      <c r="AW16" s="511"/>
      <c r="AX16" s="511"/>
      <c r="AY16" s="466" t="s">
        <v>152</v>
      </c>
      <c r="AZ16" s="467"/>
      <c r="BA16" s="467"/>
      <c r="BB16" s="467"/>
      <c r="BC16" s="467"/>
      <c r="BD16" s="467"/>
      <c r="BE16" s="467"/>
      <c r="BF16" s="467"/>
      <c r="BG16" s="467"/>
      <c r="BH16" s="467"/>
      <c r="BI16" s="467"/>
      <c r="BJ16" s="467"/>
      <c r="BK16" s="467"/>
      <c r="BL16" s="467"/>
      <c r="BM16" s="468"/>
      <c r="BN16" s="452">
        <v>4530881</v>
      </c>
      <c r="BO16" s="453"/>
      <c r="BP16" s="453"/>
      <c r="BQ16" s="453"/>
      <c r="BR16" s="453"/>
      <c r="BS16" s="453"/>
      <c r="BT16" s="453"/>
      <c r="BU16" s="454"/>
      <c r="BV16" s="452">
        <v>4228438</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3">
      <c r="A17" s="178"/>
      <c r="B17" s="564"/>
      <c r="C17" s="565"/>
      <c r="D17" s="565"/>
      <c r="E17" s="565"/>
      <c r="F17" s="565"/>
      <c r="G17" s="565"/>
      <c r="H17" s="565"/>
      <c r="I17" s="565"/>
      <c r="J17" s="565"/>
      <c r="K17" s="566"/>
      <c r="L17" s="192"/>
      <c r="M17" s="545" t="s">
        <v>153</v>
      </c>
      <c r="N17" s="546"/>
      <c r="O17" s="546"/>
      <c r="P17" s="546"/>
      <c r="Q17" s="547"/>
      <c r="R17" s="529" t="s">
        <v>154</v>
      </c>
      <c r="S17" s="530"/>
      <c r="T17" s="530"/>
      <c r="U17" s="530"/>
      <c r="V17" s="531"/>
      <c r="W17" s="542" t="s">
        <v>155</v>
      </c>
      <c r="X17" s="438"/>
      <c r="Y17" s="438"/>
      <c r="Z17" s="438"/>
      <c r="AA17" s="438"/>
      <c r="AB17" s="439"/>
      <c r="AC17" s="405">
        <v>2570</v>
      </c>
      <c r="AD17" s="406"/>
      <c r="AE17" s="406"/>
      <c r="AF17" s="406"/>
      <c r="AG17" s="407"/>
      <c r="AH17" s="405">
        <v>2763</v>
      </c>
      <c r="AI17" s="406"/>
      <c r="AJ17" s="406"/>
      <c r="AK17" s="406"/>
      <c r="AL17" s="465"/>
      <c r="AM17" s="509"/>
      <c r="AN17" s="409"/>
      <c r="AO17" s="409"/>
      <c r="AP17" s="409"/>
      <c r="AQ17" s="409"/>
      <c r="AR17" s="409"/>
      <c r="AS17" s="409"/>
      <c r="AT17" s="410"/>
      <c r="AU17" s="510"/>
      <c r="AV17" s="511"/>
      <c r="AW17" s="511"/>
      <c r="AX17" s="511"/>
      <c r="AY17" s="466" t="s">
        <v>156</v>
      </c>
      <c r="AZ17" s="467"/>
      <c r="BA17" s="467"/>
      <c r="BB17" s="467"/>
      <c r="BC17" s="467"/>
      <c r="BD17" s="467"/>
      <c r="BE17" s="467"/>
      <c r="BF17" s="467"/>
      <c r="BG17" s="467"/>
      <c r="BH17" s="467"/>
      <c r="BI17" s="467"/>
      <c r="BJ17" s="467"/>
      <c r="BK17" s="467"/>
      <c r="BL17" s="467"/>
      <c r="BM17" s="468"/>
      <c r="BN17" s="452">
        <v>1352962</v>
      </c>
      <c r="BO17" s="453"/>
      <c r="BP17" s="453"/>
      <c r="BQ17" s="453"/>
      <c r="BR17" s="453"/>
      <c r="BS17" s="453"/>
      <c r="BT17" s="453"/>
      <c r="BU17" s="454"/>
      <c r="BV17" s="452">
        <v>1396599</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3">
      <c r="A18" s="178"/>
      <c r="B18" s="502" t="s">
        <v>157</v>
      </c>
      <c r="C18" s="503"/>
      <c r="D18" s="503"/>
      <c r="E18" s="504"/>
      <c r="F18" s="504"/>
      <c r="G18" s="504"/>
      <c r="H18" s="504"/>
      <c r="I18" s="504"/>
      <c r="J18" s="504"/>
      <c r="K18" s="504"/>
      <c r="L18" s="505">
        <v>170.21</v>
      </c>
      <c r="M18" s="505"/>
      <c r="N18" s="505"/>
      <c r="O18" s="505"/>
      <c r="P18" s="505"/>
      <c r="Q18" s="505"/>
      <c r="R18" s="506"/>
      <c r="S18" s="506"/>
      <c r="T18" s="506"/>
      <c r="U18" s="506"/>
      <c r="V18" s="507"/>
      <c r="W18" s="523"/>
      <c r="X18" s="524"/>
      <c r="Y18" s="524"/>
      <c r="Z18" s="524"/>
      <c r="AA18" s="524"/>
      <c r="AB18" s="548"/>
      <c r="AC18" s="422">
        <v>52.3</v>
      </c>
      <c r="AD18" s="423"/>
      <c r="AE18" s="423"/>
      <c r="AF18" s="423"/>
      <c r="AG18" s="508"/>
      <c r="AH18" s="422">
        <v>52.1</v>
      </c>
      <c r="AI18" s="423"/>
      <c r="AJ18" s="423"/>
      <c r="AK18" s="423"/>
      <c r="AL18" s="424"/>
      <c r="AM18" s="509"/>
      <c r="AN18" s="409"/>
      <c r="AO18" s="409"/>
      <c r="AP18" s="409"/>
      <c r="AQ18" s="409"/>
      <c r="AR18" s="409"/>
      <c r="AS18" s="409"/>
      <c r="AT18" s="410"/>
      <c r="AU18" s="510"/>
      <c r="AV18" s="511"/>
      <c r="AW18" s="511"/>
      <c r="AX18" s="511"/>
      <c r="AY18" s="466" t="s">
        <v>158</v>
      </c>
      <c r="AZ18" s="467"/>
      <c r="BA18" s="467"/>
      <c r="BB18" s="467"/>
      <c r="BC18" s="467"/>
      <c r="BD18" s="467"/>
      <c r="BE18" s="467"/>
      <c r="BF18" s="467"/>
      <c r="BG18" s="467"/>
      <c r="BH18" s="467"/>
      <c r="BI18" s="467"/>
      <c r="BJ18" s="467"/>
      <c r="BK18" s="467"/>
      <c r="BL18" s="467"/>
      <c r="BM18" s="468"/>
      <c r="BN18" s="452">
        <v>3797982</v>
      </c>
      <c r="BO18" s="453"/>
      <c r="BP18" s="453"/>
      <c r="BQ18" s="453"/>
      <c r="BR18" s="453"/>
      <c r="BS18" s="453"/>
      <c r="BT18" s="453"/>
      <c r="BU18" s="454"/>
      <c r="BV18" s="452">
        <v>3847924</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3">
      <c r="A19" s="178"/>
      <c r="B19" s="502" t="s">
        <v>159</v>
      </c>
      <c r="C19" s="503"/>
      <c r="D19" s="503"/>
      <c r="E19" s="504"/>
      <c r="F19" s="504"/>
      <c r="G19" s="504"/>
      <c r="H19" s="504"/>
      <c r="I19" s="504"/>
      <c r="J19" s="504"/>
      <c r="K19" s="504"/>
      <c r="L19" s="512">
        <v>53</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160</v>
      </c>
      <c r="AZ19" s="467"/>
      <c r="BA19" s="467"/>
      <c r="BB19" s="467"/>
      <c r="BC19" s="467"/>
      <c r="BD19" s="467"/>
      <c r="BE19" s="467"/>
      <c r="BF19" s="467"/>
      <c r="BG19" s="467"/>
      <c r="BH19" s="467"/>
      <c r="BI19" s="467"/>
      <c r="BJ19" s="467"/>
      <c r="BK19" s="467"/>
      <c r="BL19" s="467"/>
      <c r="BM19" s="468"/>
      <c r="BN19" s="452">
        <v>6138392</v>
      </c>
      <c r="BO19" s="453"/>
      <c r="BP19" s="453"/>
      <c r="BQ19" s="453"/>
      <c r="BR19" s="453"/>
      <c r="BS19" s="453"/>
      <c r="BT19" s="453"/>
      <c r="BU19" s="454"/>
      <c r="BV19" s="452">
        <v>5761075</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3">
      <c r="A20" s="178"/>
      <c r="B20" s="502" t="s">
        <v>161</v>
      </c>
      <c r="C20" s="503"/>
      <c r="D20" s="503"/>
      <c r="E20" s="504"/>
      <c r="F20" s="504"/>
      <c r="G20" s="504"/>
      <c r="H20" s="504"/>
      <c r="I20" s="504"/>
      <c r="J20" s="504"/>
      <c r="K20" s="504"/>
      <c r="L20" s="512">
        <v>3119</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3">
      <c r="A21" s="178"/>
      <c r="B21" s="499" t="s">
        <v>162</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25">
      <c r="A22" s="178"/>
      <c r="B22" s="428" t="s">
        <v>163</v>
      </c>
      <c r="C22" s="429"/>
      <c r="D22" s="430"/>
      <c r="E22" s="437" t="s">
        <v>1</v>
      </c>
      <c r="F22" s="438"/>
      <c r="G22" s="438"/>
      <c r="H22" s="438"/>
      <c r="I22" s="438"/>
      <c r="J22" s="438"/>
      <c r="K22" s="439"/>
      <c r="L22" s="437" t="s">
        <v>164</v>
      </c>
      <c r="M22" s="438"/>
      <c r="N22" s="438"/>
      <c r="O22" s="438"/>
      <c r="P22" s="439"/>
      <c r="Q22" s="443" t="s">
        <v>165</v>
      </c>
      <c r="R22" s="444"/>
      <c r="S22" s="444"/>
      <c r="T22" s="444"/>
      <c r="U22" s="444"/>
      <c r="V22" s="445"/>
      <c r="W22" s="494" t="s">
        <v>166</v>
      </c>
      <c r="X22" s="429"/>
      <c r="Y22" s="430"/>
      <c r="Z22" s="437" t="s">
        <v>1</v>
      </c>
      <c r="AA22" s="438"/>
      <c r="AB22" s="438"/>
      <c r="AC22" s="438"/>
      <c r="AD22" s="438"/>
      <c r="AE22" s="438"/>
      <c r="AF22" s="438"/>
      <c r="AG22" s="439"/>
      <c r="AH22" s="455" t="s">
        <v>167</v>
      </c>
      <c r="AI22" s="438"/>
      <c r="AJ22" s="438"/>
      <c r="AK22" s="438"/>
      <c r="AL22" s="439"/>
      <c r="AM22" s="455" t="s">
        <v>168</v>
      </c>
      <c r="AN22" s="456"/>
      <c r="AO22" s="456"/>
      <c r="AP22" s="456"/>
      <c r="AQ22" s="456"/>
      <c r="AR22" s="457"/>
      <c r="AS22" s="443" t="s">
        <v>165</v>
      </c>
      <c r="AT22" s="444"/>
      <c r="AU22" s="444"/>
      <c r="AV22" s="444"/>
      <c r="AW22" s="444"/>
      <c r="AX22" s="461"/>
      <c r="AY22" s="478" t="s">
        <v>169</v>
      </c>
      <c r="AZ22" s="479"/>
      <c r="BA22" s="479"/>
      <c r="BB22" s="479"/>
      <c r="BC22" s="479"/>
      <c r="BD22" s="479"/>
      <c r="BE22" s="479"/>
      <c r="BF22" s="479"/>
      <c r="BG22" s="479"/>
      <c r="BH22" s="479"/>
      <c r="BI22" s="479"/>
      <c r="BJ22" s="479"/>
      <c r="BK22" s="479"/>
      <c r="BL22" s="479"/>
      <c r="BM22" s="480"/>
      <c r="BN22" s="481">
        <v>6531767</v>
      </c>
      <c r="BO22" s="482"/>
      <c r="BP22" s="482"/>
      <c r="BQ22" s="482"/>
      <c r="BR22" s="482"/>
      <c r="BS22" s="482"/>
      <c r="BT22" s="482"/>
      <c r="BU22" s="483"/>
      <c r="BV22" s="481">
        <v>6734478</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2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170</v>
      </c>
      <c r="AZ23" s="467"/>
      <c r="BA23" s="467"/>
      <c r="BB23" s="467"/>
      <c r="BC23" s="467"/>
      <c r="BD23" s="467"/>
      <c r="BE23" s="467"/>
      <c r="BF23" s="467"/>
      <c r="BG23" s="467"/>
      <c r="BH23" s="467"/>
      <c r="BI23" s="467"/>
      <c r="BJ23" s="467"/>
      <c r="BK23" s="467"/>
      <c r="BL23" s="467"/>
      <c r="BM23" s="468"/>
      <c r="BN23" s="452">
        <v>6522728</v>
      </c>
      <c r="BO23" s="453"/>
      <c r="BP23" s="453"/>
      <c r="BQ23" s="453"/>
      <c r="BR23" s="453"/>
      <c r="BS23" s="453"/>
      <c r="BT23" s="453"/>
      <c r="BU23" s="454"/>
      <c r="BV23" s="452">
        <v>6722606</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3">
      <c r="A24" s="178"/>
      <c r="B24" s="431"/>
      <c r="C24" s="432"/>
      <c r="D24" s="433"/>
      <c r="E24" s="408" t="s">
        <v>171</v>
      </c>
      <c r="F24" s="409"/>
      <c r="G24" s="409"/>
      <c r="H24" s="409"/>
      <c r="I24" s="409"/>
      <c r="J24" s="409"/>
      <c r="K24" s="410"/>
      <c r="L24" s="405">
        <v>1</v>
      </c>
      <c r="M24" s="406"/>
      <c r="N24" s="406"/>
      <c r="O24" s="406"/>
      <c r="P24" s="407"/>
      <c r="Q24" s="405">
        <v>7270</v>
      </c>
      <c r="R24" s="406"/>
      <c r="S24" s="406"/>
      <c r="T24" s="406"/>
      <c r="U24" s="406"/>
      <c r="V24" s="407"/>
      <c r="W24" s="495"/>
      <c r="X24" s="432"/>
      <c r="Y24" s="433"/>
      <c r="Z24" s="408" t="s">
        <v>172</v>
      </c>
      <c r="AA24" s="409"/>
      <c r="AB24" s="409"/>
      <c r="AC24" s="409"/>
      <c r="AD24" s="409"/>
      <c r="AE24" s="409"/>
      <c r="AF24" s="409"/>
      <c r="AG24" s="410"/>
      <c r="AH24" s="405">
        <v>117</v>
      </c>
      <c r="AI24" s="406"/>
      <c r="AJ24" s="406"/>
      <c r="AK24" s="406"/>
      <c r="AL24" s="407"/>
      <c r="AM24" s="405">
        <v>310401</v>
      </c>
      <c r="AN24" s="406"/>
      <c r="AO24" s="406"/>
      <c r="AP24" s="406"/>
      <c r="AQ24" s="406"/>
      <c r="AR24" s="407"/>
      <c r="AS24" s="405">
        <v>2653</v>
      </c>
      <c r="AT24" s="406"/>
      <c r="AU24" s="406"/>
      <c r="AV24" s="406"/>
      <c r="AW24" s="406"/>
      <c r="AX24" s="465"/>
      <c r="AY24" s="425" t="s">
        <v>173</v>
      </c>
      <c r="AZ24" s="426"/>
      <c r="BA24" s="426"/>
      <c r="BB24" s="426"/>
      <c r="BC24" s="426"/>
      <c r="BD24" s="426"/>
      <c r="BE24" s="426"/>
      <c r="BF24" s="426"/>
      <c r="BG24" s="426"/>
      <c r="BH24" s="426"/>
      <c r="BI24" s="426"/>
      <c r="BJ24" s="426"/>
      <c r="BK24" s="426"/>
      <c r="BL24" s="426"/>
      <c r="BM24" s="427"/>
      <c r="BN24" s="452">
        <v>3954083</v>
      </c>
      <c r="BO24" s="453"/>
      <c r="BP24" s="453"/>
      <c r="BQ24" s="453"/>
      <c r="BR24" s="453"/>
      <c r="BS24" s="453"/>
      <c r="BT24" s="453"/>
      <c r="BU24" s="454"/>
      <c r="BV24" s="452">
        <v>4099785</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25">
      <c r="A25" s="178"/>
      <c r="B25" s="431"/>
      <c r="C25" s="432"/>
      <c r="D25" s="433"/>
      <c r="E25" s="408" t="s">
        <v>174</v>
      </c>
      <c r="F25" s="409"/>
      <c r="G25" s="409"/>
      <c r="H25" s="409"/>
      <c r="I25" s="409"/>
      <c r="J25" s="409"/>
      <c r="K25" s="410"/>
      <c r="L25" s="405">
        <v>1</v>
      </c>
      <c r="M25" s="406"/>
      <c r="N25" s="406"/>
      <c r="O25" s="406"/>
      <c r="P25" s="407"/>
      <c r="Q25" s="405">
        <v>5570</v>
      </c>
      <c r="R25" s="406"/>
      <c r="S25" s="406"/>
      <c r="T25" s="406"/>
      <c r="U25" s="406"/>
      <c r="V25" s="407"/>
      <c r="W25" s="495"/>
      <c r="X25" s="432"/>
      <c r="Y25" s="433"/>
      <c r="Z25" s="408" t="s">
        <v>175</v>
      </c>
      <c r="AA25" s="409"/>
      <c r="AB25" s="409"/>
      <c r="AC25" s="409"/>
      <c r="AD25" s="409"/>
      <c r="AE25" s="409"/>
      <c r="AF25" s="409"/>
      <c r="AG25" s="410"/>
      <c r="AH25" s="405" t="s">
        <v>138</v>
      </c>
      <c r="AI25" s="406"/>
      <c r="AJ25" s="406"/>
      <c r="AK25" s="406"/>
      <c r="AL25" s="407"/>
      <c r="AM25" s="405" t="s">
        <v>176</v>
      </c>
      <c r="AN25" s="406"/>
      <c r="AO25" s="406"/>
      <c r="AP25" s="406"/>
      <c r="AQ25" s="406"/>
      <c r="AR25" s="407"/>
      <c r="AS25" s="405" t="s">
        <v>176</v>
      </c>
      <c r="AT25" s="406"/>
      <c r="AU25" s="406"/>
      <c r="AV25" s="406"/>
      <c r="AW25" s="406"/>
      <c r="AX25" s="465"/>
      <c r="AY25" s="478" t="s">
        <v>177</v>
      </c>
      <c r="AZ25" s="479"/>
      <c r="BA25" s="479"/>
      <c r="BB25" s="479"/>
      <c r="BC25" s="479"/>
      <c r="BD25" s="479"/>
      <c r="BE25" s="479"/>
      <c r="BF25" s="479"/>
      <c r="BG25" s="479"/>
      <c r="BH25" s="479"/>
      <c r="BI25" s="479"/>
      <c r="BJ25" s="479"/>
      <c r="BK25" s="479"/>
      <c r="BL25" s="479"/>
      <c r="BM25" s="480"/>
      <c r="BN25" s="481">
        <v>256695</v>
      </c>
      <c r="BO25" s="482"/>
      <c r="BP25" s="482"/>
      <c r="BQ25" s="482"/>
      <c r="BR25" s="482"/>
      <c r="BS25" s="482"/>
      <c r="BT25" s="482"/>
      <c r="BU25" s="483"/>
      <c r="BV25" s="481">
        <v>341392</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25">
      <c r="A26" s="178"/>
      <c r="B26" s="431"/>
      <c r="C26" s="432"/>
      <c r="D26" s="433"/>
      <c r="E26" s="408" t="s">
        <v>178</v>
      </c>
      <c r="F26" s="409"/>
      <c r="G26" s="409"/>
      <c r="H26" s="409"/>
      <c r="I26" s="409"/>
      <c r="J26" s="409"/>
      <c r="K26" s="410"/>
      <c r="L26" s="405">
        <v>1</v>
      </c>
      <c r="M26" s="406"/>
      <c r="N26" s="406"/>
      <c r="O26" s="406"/>
      <c r="P26" s="407"/>
      <c r="Q26" s="405">
        <v>5150</v>
      </c>
      <c r="R26" s="406"/>
      <c r="S26" s="406"/>
      <c r="T26" s="406"/>
      <c r="U26" s="406"/>
      <c r="V26" s="407"/>
      <c r="W26" s="495"/>
      <c r="X26" s="432"/>
      <c r="Y26" s="433"/>
      <c r="Z26" s="408" t="s">
        <v>179</v>
      </c>
      <c r="AA26" s="463"/>
      <c r="AB26" s="463"/>
      <c r="AC26" s="463"/>
      <c r="AD26" s="463"/>
      <c r="AE26" s="463"/>
      <c r="AF26" s="463"/>
      <c r="AG26" s="464"/>
      <c r="AH26" s="405">
        <v>4</v>
      </c>
      <c r="AI26" s="406"/>
      <c r="AJ26" s="406"/>
      <c r="AK26" s="406"/>
      <c r="AL26" s="407"/>
      <c r="AM26" s="405">
        <v>11776</v>
      </c>
      <c r="AN26" s="406"/>
      <c r="AO26" s="406"/>
      <c r="AP26" s="406"/>
      <c r="AQ26" s="406"/>
      <c r="AR26" s="407"/>
      <c r="AS26" s="405">
        <v>2944</v>
      </c>
      <c r="AT26" s="406"/>
      <c r="AU26" s="406"/>
      <c r="AV26" s="406"/>
      <c r="AW26" s="406"/>
      <c r="AX26" s="465"/>
      <c r="AY26" s="492" t="s">
        <v>180</v>
      </c>
      <c r="AZ26" s="412"/>
      <c r="BA26" s="412"/>
      <c r="BB26" s="412"/>
      <c r="BC26" s="412"/>
      <c r="BD26" s="412"/>
      <c r="BE26" s="412"/>
      <c r="BF26" s="412"/>
      <c r="BG26" s="412"/>
      <c r="BH26" s="412"/>
      <c r="BI26" s="412"/>
      <c r="BJ26" s="412"/>
      <c r="BK26" s="412"/>
      <c r="BL26" s="412"/>
      <c r="BM26" s="493"/>
      <c r="BN26" s="452" t="s">
        <v>176</v>
      </c>
      <c r="BO26" s="453"/>
      <c r="BP26" s="453"/>
      <c r="BQ26" s="453"/>
      <c r="BR26" s="453"/>
      <c r="BS26" s="453"/>
      <c r="BT26" s="453"/>
      <c r="BU26" s="454"/>
      <c r="BV26" s="452" t="s">
        <v>176</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3">
      <c r="A27" s="178"/>
      <c r="B27" s="431"/>
      <c r="C27" s="432"/>
      <c r="D27" s="433"/>
      <c r="E27" s="408" t="s">
        <v>181</v>
      </c>
      <c r="F27" s="409"/>
      <c r="G27" s="409"/>
      <c r="H27" s="409"/>
      <c r="I27" s="409"/>
      <c r="J27" s="409"/>
      <c r="K27" s="410"/>
      <c r="L27" s="405">
        <v>1</v>
      </c>
      <c r="M27" s="406"/>
      <c r="N27" s="406"/>
      <c r="O27" s="406"/>
      <c r="P27" s="407"/>
      <c r="Q27" s="405">
        <v>2850</v>
      </c>
      <c r="R27" s="406"/>
      <c r="S27" s="406"/>
      <c r="T27" s="406"/>
      <c r="U27" s="406"/>
      <c r="V27" s="407"/>
      <c r="W27" s="495"/>
      <c r="X27" s="432"/>
      <c r="Y27" s="433"/>
      <c r="Z27" s="408" t="s">
        <v>182</v>
      </c>
      <c r="AA27" s="409"/>
      <c r="AB27" s="409"/>
      <c r="AC27" s="409"/>
      <c r="AD27" s="409"/>
      <c r="AE27" s="409"/>
      <c r="AF27" s="409"/>
      <c r="AG27" s="410"/>
      <c r="AH27" s="405">
        <v>1</v>
      </c>
      <c r="AI27" s="406"/>
      <c r="AJ27" s="406"/>
      <c r="AK27" s="406"/>
      <c r="AL27" s="407"/>
      <c r="AM27" s="405" t="s">
        <v>183</v>
      </c>
      <c r="AN27" s="406"/>
      <c r="AO27" s="406"/>
      <c r="AP27" s="406"/>
      <c r="AQ27" s="406"/>
      <c r="AR27" s="407"/>
      <c r="AS27" s="405" t="s">
        <v>183</v>
      </c>
      <c r="AT27" s="406"/>
      <c r="AU27" s="406"/>
      <c r="AV27" s="406"/>
      <c r="AW27" s="406"/>
      <c r="AX27" s="465"/>
      <c r="AY27" s="489" t="s">
        <v>184</v>
      </c>
      <c r="AZ27" s="490"/>
      <c r="BA27" s="490"/>
      <c r="BB27" s="490"/>
      <c r="BC27" s="490"/>
      <c r="BD27" s="490"/>
      <c r="BE27" s="490"/>
      <c r="BF27" s="490"/>
      <c r="BG27" s="490"/>
      <c r="BH27" s="490"/>
      <c r="BI27" s="490"/>
      <c r="BJ27" s="490"/>
      <c r="BK27" s="490"/>
      <c r="BL27" s="490"/>
      <c r="BM27" s="491"/>
      <c r="BN27" s="486" t="s">
        <v>138</v>
      </c>
      <c r="BO27" s="487"/>
      <c r="BP27" s="487"/>
      <c r="BQ27" s="487"/>
      <c r="BR27" s="487"/>
      <c r="BS27" s="487"/>
      <c r="BT27" s="487"/>
      <c r="BU27" s="488"/>
      <c r="BV27" s="486" t="s">
        <v>138</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25">
      <c r="A28" s="178"/>
      <c r="B28" s="431"/>
      <c r="C28" s="432"/>
      <c r="D28" s="433"/>
      <c r="E28" s="408" t="s">
        <v>185</v>
      </c>
      <c r="F28" s="409"/>
      <c r="G28" s="409"/>
      <c r="H28" s="409"/>
      <c r="I28" s="409"/>
      <c r="J28" s="409"/>
      <c r="K28" s="410"/>
      <c r="L28" s="405">
        <v>1</v>
      </c>
      <c r="M28" s="406"/>
      <c r="N28" s="406"/>
      <c r="O28" s="406"/>
      <c r="P28" s="407"/>
      <c r="Q28" s="405">
        <v>2190</v>
      </c>
      <c r="R28" s="406"/>
      <c r="S28" s="406"/>
      <c r="T28" s="406"/>
      <c r="U28" s="406"/>
      <c r="V28" s="407"/>
      <c r="W28" s="495"/>
      <c r="X28" s="432"/>
      <c r="Y28" s="433"/>
      <c r="Z28" s="408" t="s">
        <v>186</v>
      </c>
      <c r="AA28" s="409"/>
      <c r="AB28" s="409"/>
      <c r="AC28" s="409"/>
      <c r="AD28" s="409"/>
      <c r="AE28" s="409"/>
      <c r="AF28" s="409"/>
      <c r="AG28" s="410"/>
      <c r="AH28" s="405" t="s">
        <v>138</v>
      </c>
      <c r="AI28" s="406"/>
      <c r="AJ28" s="406"/>
      <c r="AK28" s="406"/>
      <c r="AL28" s="407"/>
      <c r="AM28" s="405" t="s">
        <v>138</v>
      </c>
      <c r="AN28" s="406"/>
      <c r="AO28" s="406"/>
      <c r="AP28" s="406"/>
      <c r="AQ28" s="406"/>
      <c r="AR28" s="407"/>
      <c r="AS28" s="405" t="s">
        <v>176</v>
      </c>
      <c r="AT28" s="406"/>
      <c r="AU28" s="406"/>
      <c r="AV28" s="406"/>
      <c r="AW28" s="406"/>
      <c r="AX28" s="465"/>
      <c r="AY28" s="469" t="s">
        <v>187</v>
      </c>
      <c r="AZ28" s="470"/>
      <c r="BA28" s="470"/>
      <c r="BB28" s="471"/>
      <c r="BC28" s="478" t="s">
        <v>48</v>
      </c>
      <c r="BD28" s="479"/>
      <c r="BE28" s="479"/>
      <c r="BF28" s="479"/>
      <c r="BG28" s="479"/>
      <c r="BH28" s="479"/>
      <c r="BI28" s="479"/>
      <c r="BJ28" s="479"/>
      <c r="BK28" s="479"/>
      <c r="BL28" s="479"/>
      <c r="BM28" s="480"/>
      <c r="BN28" s="481">
        <v>1402123</v>
      </c>
      <c r="BO28" s="482"/>
      <c r="BP28" s="482"/>
      <c r="BQ28" s="482"/>
      <c r="BR28" s="482"/>
      <c r="BS28" s="482"/>
      <c r="BT28" s="482"/>
      <c r="BU28" s="483"/>
      <c r="BV28" s="481">
        <v>1111067</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25">
      <c r="A29" s="178"/>
      <c r="B29" s="431"/>
      <c r="C29" s="432"/>
      <c r="D29" s="433"/>
      <c r="E29" s="408" t="s">
        <v>188</v>
      </c>
      <c r="F29" s="409"/>
      <c r="G29" s="409"/>
      <c r="H29" s="409"/>
      <c r="I29" s="409"/>
      <c r="J29" s="409"/>
      <c r="K29" s="410"/>
      <c r="L29" s="405">
        <v>12</v>
      </c>
      <c r="M29" s="406"/>
      <c r="N29" s="406"/>
      <c r="O29" s="406"/>
      <c r="P29" s="407"/>
      <c r="Q29" s="405">
        <v>2000</v>
      </c>
      <c r="R29" s="406"/>
      <c r="S29" s="406"/>
      <c r="T29" s="406"/>
      <c r="U29" s="406"/>
      <c r="V29" s="407"/>
      <c r="W29" s="496"/>
      <c r="X29" s="497"/>
      <c r="Y29" s="498"/>
      <c r="Z29" s="408" t="s">
        <v>189</v>
      </c>
      <c r="AA29" s="409"/>
      <c r="AB29" s="409"/>
      <c r="AC29" s="409"/>
      <c r="AD29" s="409"/>
      <c r="AE29" s="409"/>
      <c r="AF29" s="409"/>
      <c r="AG29" s="410"/>
      <c r="AH29" s="405">
        <v>118</v>
      </c>
      <c r="AI29" s="406"/>
      <c r="AJ29" s="406"/>
      <c r="AK29" s="406"/>
      <c r="AL29" s="407"/>
      <c r="AM29" s="405">
        <v>312340</v>
      </c>
      <c r="AN29" s="406"/>
      <c r="AO29" s="406"/>
      <c r="AP29" s="406"/>
      <c r="AQ29" s="406"/>
      <c r="AR29" s="407"/>
      <c r="AS29" s="405">
        <v>2647</v>
      </c>
      <c r="AT29" s="406"/>
      <c r="AU29" s="406"/>
      <c r="AV29" s="406"/>
      <c r="AW29" s="406"/>
      <c r="AX29" s="465"/>
      <c r="AY29" s="472"/>
      <c r="AZ29" s="473"/>
      <c r="BA29" s="473"/>
      <c r="BB29" s="474"/>
      <c r="BC29" s="466" t="s">
        <v>190</v>
      </c>
      <c r="BD29" s="467"/>
      <c r="BE29" s="467"/>
      <c r="BF29" s="467"/>
      <c r="BG29" s="467"/>
      <c r="BH29" s="467"/>
      <c r="BI29" s="467"/>
      <c r="BJ29" s="467"/>
      <c r="BK29" s="467"/>
      <c r="BL29" s="467"/>
      <c r="BM29" s="468"/>
      <c r="BN29" s="452">
        <v>79002</v>
      </c>
      <c r="BO29" s="453"/>
      <c r="BP29" s="453"/>
      <c r="BQ29" s="453"/>
      <c r="BR29" s="453"/>
      <c r="BS29" s="453"/>
      <c r="BT29" s="453"/>
      <c r="BU29" s="454"/>
      <c r="BV29" s="452">
        <v>28116</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3">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191</v>
      </c>
      <c r="X30" s="420"/>
      <c r="Y30" s="420"/>
      <c r="Z30" s="420"/>
      <c r="AA30" s="420"/>
      <c r="AB30" s="420"/>
      <c r="AC30" s="420"/>
      <c r="AD30" s="420"/>
      <c r="AE30" s="420"/>
      <c r="AF30" s="420"/>
      <c r="AG30" s="421"/>
      <c r="AH30" s="422">
        <v>93.9</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832214</v>
      </c>
      <c r="BO30" s="487"/>
      <c r="BP30" s="487"/>
      <c r="BQ30" s="487"/>
      <c r="BR30" s="487"/>
      <c r="BS30" s="487"/>
      <c r="BT30" s="487"/>
      <c r="BU30" s="488"/>
      <c r="BV30" s="486">
        <v>634906</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5">
      <c r="A31" s="178"/>
      <c r="B31" s="200"/>
      <c r="DI31" s="201"/>
    </row>
    <row r="32" spans="1:113" ht="13.5" customHeight="1" x14ac:dyDescent="0.25">
      <c r="A32" s="178"/>
      <c r="B32" s="202"/>
      <c r="C32" s="411" t="s">
        <v>192</v>
      </c>
      <c r="D32" s="411"/>
      <c r="E32" s="411"/>
      <c r="F32" s="411"/>
      <c r="G32" s="411"/>
      <c r="H32" s="411"/>
      <c r="I32" s="411"/>
      <c r="J32" s="411"/>
      <c r="K32" s="411"/>
      <c r="L32" s="411"/>
      <c r="M32" s="411"/>
      <c r="N32" s="411"/>
      <c r="O32" s="411"/>
      <c r="P32" s="411"/>
      <c r="Q32" s="411"/>
      <c r="R32" s="411"/>
      <c r="S32" s="411"/>
      <c r="U32" s="412" t="s">
        <v>193</v>
      </c>
      <c r="V32" s="412"/>
      <c r="W32" s="412"/>
      <c r="X32" s="412"/>
      <c r="Y32" s="412"/>
      <c r="Z32" s="412"/>
      <c r="AA32" s="412"/>
      <c r="AB32" s="412"/>
      <c r="AC32" s="412"/>
      <c r="AD32" s="412"/>
      <c r="AE32" s="412"/>
      <c r="AF32" s="412"/>
      <c r="AG32" s="412"/>
      <c r="AH32" s="412"/>
      <c r="AI32" s="412"/>
      <c r="AJ32" s="412"/>
      <c r="AK32" s="412"/>
      <c r="AM32" s="412" t="s">
        <v>194</v>
      </c>
      <c r="AN32" s="412"/>
      <c r="AO32" s="412"/>
      <c r="AP32" s="412"/>
      <c r="AQ32" s="412"/>
      <c r="AR32" s="412"/>
      <c r="AS32" s="412"/>
      <c r="AT32" s="412"/>
      <c r="AU32" s="412"/>
      <c r="AV32" s="412"/>
      <c r="AW32" s="412"/>
      <c r="AX32" s="412"/>
      <c r="AY32" s="412"/>
      <c r="AZ32" s="412"/>
      <c r="BA32" s="412"/>
      <c r="BB32" s="412"/>
      <c r="BC32" s="412"/>
      <c r="BE32" s="412" t="s">
        <v>195</v>
      </c>
      <c r="BF32" s="412"/>
      <c r="BG32" s="412"/>
      <c r="BH32" s="412"/>
      <c r="BI32" s="412"/>
      <c r="BJ32" s="412"/>
      <c r="BK32" s="412"/>
      <c r="BL32" s="412"/>
      <c r="BM32" s="412"/>
      <c r="BN32" s="412"/>
      <c r="BO32" s="412"/>
      <c r="BP32" s="412"/>
      <c r="BQ32" s="412"/>
      <c r="BR32" s="412"/>
      <c r="BS32" s="412"/>
      <c r="BT32" s="412"/>
      <c r="BU32" s="412"/>
      <c r="BW32" s="412" t="s">
        <v>196</v>
      </c>
      <c r="BX32" s="412"/>
      <c r="BY32" s="412"/>
      <c r="BZ32" s="412"/>
      <c r="CA32" s="412"/>
      <c r="CB32" s="412"/>
      <c r="CC32" s="412"/>
      <c r="CD32" s="412"/>
      <c r="CE32" s="412"/>
      <c r="CF32" s="412"/>
      <c r="CG32" s="412"/>
      <c r="CH32" s="412"/>
      <c r="CI32" s="412"/>
      <c r="CJ32" s="412"/>
      <c r="CK32" s="412"/>
      <c r="CL32" s="412"/>
      <c r="CM32" s="412"/>
      <c r="CO32" s="412" t="s">
        <v>197</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25">
      <c r="A33" s="178"/>
      <c r="B33" s="202"/>
      <c r="C33" s="404" t="s">
        <v>198</v>
      </c>
      <c r="D33" s="404"/>
      <c r="E33" s="403" t="s">
        <v>199</v>
      </c>
      <c r="F33" s="403"/>
      <c r="G33" s="403"/>
      <c r="H33" s="403"/>
      <c r="I33" s="403"/>
      <c r="J33" s="403"/>
      <c r="K33" s="403"/>
      <c r="L33" s="403"/>
      <c r="M33" s="403"/>
      <c r="N33" s="403"/>
      <c r="O33" s="403"/>
      <c r="P33" s="403"/>
      <c r="Q33" s="403"/>
      <c r="R33" s="403"/>
      <c r="S33" s="403"/>
      <c r="T33" s="203"/>
      <c r="U33" s="404" t="s">
        <v>200</v>
      </c>
      <c r="V33" s="404"/>
      <c r="W33" s="403" t="s">
        <v>199</v>
      </c>
      <c r="X33" s="403"/>
      <c r="Y33" s="403"/>
      <c r="Z33" s="403"/>
      <c r="AA33" s="403"/>
      <c r="AB33" s="403"/>
      <c r="AC33" s="403"/>
      <c r="AD33" s="403"/>
      <c r="AE33" s="403"/>
      <c r="AF33" s="403"/>
      <c r="AG33" s="403"/>
      <c r="AH33" s="403"/>
      <c r="AI33" s="403"/>
      <c r="AJ33" s="403"/>
      <c r="AK33" s="403"/>
      <c r="AL33" s="203"/>
      <c r="AM33" s="404" t="s">
        <v>200</v>
      </c>
      <c r="AN33" s="404"/>
      <c r="AO33" s="403" t="s">
        <v>201</v>
      </c>
      <c r="AP33" s="403"/>
      <c r="AQ33" s="403"/>
      <c r="AR33" s="403"/>
      <c r="AS33" s="403"/>
      <c r="AT33" s="403"/>
      <c r="AU33" s="403"/>
      <c r="AV33" s="403"/>
      <c r="AW33" s="403"/>
      <c r="AX33" s="403"/>
      <c r="AY33" s="403"/>
      <c r="AZ33" s="403"/>
      <c r="BA33" s="403"/>
      <c r="BB33" s="403"/>
      <c r="BC33" s="403"/>
      <c r="BD33" s="204"/>
      <c r="BE33" s="403" t="s">
        <v>202</v>
      </c>
      <c r="BF33" s="403"/>
      <c r="BG33" s="403" t="s">
        <v>203</v>
      </c>
      <c r="BH33" s="403"/>
      <c r="BI33" s="403"/>
      <c r="BJ33" s="403"/>
      <c r="BK33" s="403"/>
      <c r="BL33" s="403"/>
      <c r="BM33" s="403"/>
      <c r="BN33" s="403"/>
      <c r="BO33" s="403"/>
      <c r="BP33" s="403"/>
      <c r="BQ33" s="403"/>
      <c r="BR33" s="403"/>
      <c r="BS33" s="403"/>
      <c r="BT33" s="403"/>
      <c r="BU33" s="403"/>
      <c r="BV33" s="204"/>
      <c r="BW33" s="404" t="s">
        <v>202</v>
      </c>
      <c r="BX33" s="404"/>
      <c r="BY33" s="403" t="s">
        <v>204</v>
      </c>
      <c r="BZ33" s="403"/>
      <c r="CA33" s="403"/>
      <c r="CB33" s="403"/>
      <c r="CC33" s="403"/>
      <c r="CD33" s="403"/>
      <c r="CE33" s="403"/>
      <c r="CF33" s="403"/>
      <c r="CG33" s="403"/>
      <c r="CH33" s="403"/>
      <c r="CI33" s="403"/>
      <c r="CJ33" s="403"/>
      <c r="CK33" s="403"/>
      <c r="CL33" s="403"/>
      <c r="CM33" s="403"/>
      <c r="CN33" s="203"/>
      <c r="CO33" s="404" t="s">
        <v>198</v>
      </c>
      <c r="CP33" s="404"/>
      <c r="CQ33" s="403" t="s">
        <v>205</v>
      </c>
      <c r="CR33" s="403"/>
      <c r="CS33" s="403"/>
      <c r="CT33" s="403"/>
      <c r="CU33" s="403"/>
      <c r="CV33" s="403"/>
      <c r="CW33" s="403"/>
      <c r="CX33" s="403"/>
      <c r="CY33" s="403"/>
      <c r="CZ33" s="403"/>
      <c r="DA33" s="403"/>
      <c r="DB33" s="403"/>
      <c r="DC33" s="403"/>
      <c r="DD33" s="403"/>
      <c r="DE33" s="403"/>
      <c r="DF33" s="203"/>
      <c r="DG33" s="402" t="s">
        <v>206</v>
      </c>
      <c r="DH33" s="402"/>
      <c r="DI33" s="205"/>
    </row>
    <row r="34" spans="1:113" ht="32.25" customHeight="1" x14ac:dyDescent="0.2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2</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f>IF(AO34="","",MAX(C34:D43,U34:V43)+1)</f>
        <v>5</v>
      </c>
      <c r="AN34" s="400"/>
      <c r="AO34" s="401" t="str">
        <f>IF('各会計、関係団体の財政状況及び健全化判断比率'!B31="","",'各会計、関係団体の財政状況及び健全化判断比率'!B31)</f>
        <v>病院事業会計</v>
      </c>
      <c r="AP34" s="401"/>
      <c r="AQ34" s="401"/>
      <c r="AR34" s="401"/>
      <c r="AS34" s="401"/>
      <c r="AT34" s="401"/>
      <c r="AU34" s="401"/>
      <c r="AV34" s="401"/>
      <c r="AW34" s="401"/>
      <c r="AX34" s="401"/>
      <c r="AY34" s="401"/>
      <c r="AZ34" s="401"/>
      <c r="BA34" s="401"/>
      <c r="BB34" s="401"/>
      <c r="BC34" s="401"/>
      <c r="BD34" s="178"/>
      <c r="BE34" s="400">
        <f>IF(BG34="","",MAX(C34:D43,U34:V43,AM34:AN43)+1)</f>
        <v>6</v>
      </c>
      <c r="BF34" s="400"/>
      <c r="BG34" s="401" t="str">
        <f>IF('各会計、関係団体の財政状況及び健全化判断比率'!B32="","",'各会計、関係団体の財政状況及び健全化判断比率'!B32)</f>
        <v>簡易水道特別会計</v>
      </c>
      <c r="BH34" s="401"/>
      <c r="BI34" s="401"/>
      <c r="BJ34" s="401"/>
      <c r="BK34" s="401"/>
      <c r="BL34" s="401"/>
      <c r="BM34" s="401"/>
      <c r="BN34" s="401"/>
      <c r="BO34" s="401"/>
      <c r="BP34" s="401"/>
      <c r="BQ34" s="401"/>
      <c r="BR34" s="401"/>
      <c r="BS34" s="401"/>
      <c r="BT34" s="401"/>
      <c r="BU34" s="401"/>
      <c r="BV34" s="178"/>
      <c r="BW34" s="400">
        <f>IF(BY34="","",MAX(C34:D43,U34:V43,AM34:AN43,BE34:BF43)+1)</f>
        <v>9</v>
      </c>
      <c r="BX34" s="400"/>
      <c r="BY34" s="401" t="str">
        <f>IF('各会計、関係団体の財政状況及び健全化判断比率'!B68="","",'各会計、関係団体の財政状況及び健全化判断比率'!B68)</f>
        <v>津南地域衛生施設組合</v>
      </c>
      <c r="BZ34" s="401"/>
      <c r="CA34" s="401"/>
      <c r="CB34" s="401"/>
      <c r="CC34" s="401"/>
      <c r="CD34" s="401"/>
      <c r="CE34" s="401"/>
      <c r="CF34" s="401"/>
      <c r="CG34" s="401"/>
      <c r="CH34" s="401"/>
      <c r="CI34" s="401"/>
      <c r="CJ34" s="401"/>
      <c r="CK34" s="401"/>
      <c r="CL34" s="401"/>
      <c r="CM34" s="401"/>
      <c r="CN34" s="178"/>
      <c r="CO34" s="400">
        <f>IF(CQ34="","",MAX(C34:D43,U34:V43,AM34:AN43,BE34:BF43,BW34:BX43)+1)</f>
        <v>19</v>
      </c>
      <c r="CP34" s="400"/>
      <c r="CQ34" s="401" t="str">
        <f>IF('各会計、関係団体の財政状況及び健全化判断比率'!BS7="","",'各会計、関係団体の財政状況及び健全化判断比率'!BS7)</f>
        <v>公益財団法人　津南町野菜価格安定協会</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25">
      <c r="A35" s="178"/>
      <c r="B35" s="202"/>
      <c r="C35" s="400" t="str">
        <f>IF(E35="","",C34+1)</f>
        <v/>
      </c>
      <c r="D35" s="400"/>
      <c r="E35" s="401" t="str">
        <f>IF('各会計、関係団体の財政状況及び健全化判断比率'!B8="","",'各会計、関係団体の財政状況及び健全化判断比率'!B8)</f>
        <v/>
      </c>
      <c r="F35" s="401"/>
      <c r="G35" s="401"/>
      <c r="H35" s="401"/>
      <c r="I35" s="401"/>
      <c r="J35" s="401"/>
      <c r="K35" s="401"/>
      <c r="L35" s="401"/>
      <c r="M35" s="401"/>
      <c r="N35" s="401"/>
      <c r="O35" s="401"/>
      <c r="P35" s="401"/>
      <c r="Q35" s="401"/>
      <c r="R35" s="401"/>
      <c r="S35" s="401"/>
      <c r="T35" s="178"/>
      <c r="U35" s="400">
        <f>IF(W35="","",U34+1)</f>
        <v>3</v>
      </c>
      <c r="V35" s="400"/>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f t="shared" ref="BE35:BE43" si="1">IF(BG35="","",BE34+1)</f>
        <v>7</v>
      </c>
      <c r="BF35" s="400"/>
      <c r="BG35" s="401" t="str">
        <f>IF('各会計、関係団体の財政状況及び健全化判断比率'!B33="","",'各会計、関係団体の財政状況及び健全化判断比率'!B33)</f>
        <v>下水道事業特別会計</v>
      </c>
      <c r="BH35" s="401"/>
      <c r="BI35" s="401"/>
      <c r="BJ35" s="401"/>
      <c r="BK35" s="401"/>
      <c r="BL35" s="401"/>
      <c r="BM35" s="401"/>
      <c r="BN35" s="401"/>
      <c r="BO35" s="401"/>
      <c r="BP35" s="401"/>
      <c r="BQ35" s="401"/>
      <c r="BR35" s="401"/>
      <c r="BS35" s="401"/>
      <c r="BT35" s="401"/>
      <c r="BU35" s="401"/>
      <c r="BV35" s="178"/>
      <c r="BW35" s="400">
        <f t="shared" ref="BW35:BW43" si="2">IF(BY35="","",BW34+1)</f>
        <v>10</v>
      </c>
      <c r="BX35" s="400"/>
      <c r="BY35" s="401" t="str">
        <f>IF('各会計、関係団体の財政状況及び健全化判断比率'!B69="","",'各会計、関係団体の財政状況及び健全化判断比率'!B69)</f>
        <v>十日町地域広域事務組合【一般会計】</v>
      </c>
      <c r="BZ35" s="401"/>
      <c r="CA35" s="401"/>
      <c r="CB35" s="401"/>
      <c r="CC35" s="401"/>
      <c r="CD35" s="401"/>
      <c r="CE35" s="401"/>
      <c r="CF35" s="401"/>
      <c r="CG35" s="401"/>
      <c r="CH35" s="401"/>
      <c r="CI35" s="401"/>
      <c r="CJ35" s="401"/>
      <c r="CK35" s="401"/>
      <c r="CL35" s="401"/>
      <c r="CM35" s="401"/>
      <c r="CN35" s="178"/>
      <c r="CO35" s="400">
        <f t="shared" ref="CO35:CO43" si="3">IF(CQ35="","",CO34+1)</f>
        <v>20</v>
      </c>
      <c r="CP35" s="400"/>
      <c r="CQ35" s="401" t="str">
        <f>IF('各会計、関係団体の財政状況及び健全化判断比率'!BS8="","",'各会計、関係団体の財政状況及び健全化判断比率'!BS8)</f>
        <v>公益社団法人　津南町農業公社</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2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4</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f t="shared" si="1"/>
        <v>8</v>
      </c>
      <c r="BF36" s="400"/>
      <c r="BG36" s="401" t="str">
        <f>IF('各会計、関係団体の財政状況及び健全化判断比率'!B34="","",'各会計、関係団体の財政状況及び健全化判断比率'!B34)</f>
        <v>農業集落排水事業特別会計</v>
      </c>
      <c r="BH36" s="401"/>
      <c r="BI36" s="401"/>
      <c r="BJ36" s="401"/>
      <c r="BK36" s="401"/>
      <c r="BL36" s="401"/>
      <c r="BM36" s="401"/>
      <c r="BN36" s="401"/>
      <c r="BO36" s="401"/>
      <c r="BP36" s="401"/>
      <c r="BQ36" s="401"/>
      <c r="BR36" s="401"/>
      <c r="BS36" s="401"/>
      <c r="BT36" s="401"/>
      <c r="BU36" s="401"/>
      <c r="BV36" s="178"/>
      <c r="BW36" s="400">
        <f t="shared" si="2"/>
        <v>11</v>
      </c>
      <c r="BX36" s="400"/>
      <c r="BY36" s="401" t="str">
        <f>IF('各会計、関係団体の財政状況及び健全化判断比率'!B70="","",'各会計、関係団体の財政状況及び健全化判断比率'!B70)</f>
        <v>十日町地域広域事務組合【家畜指導診療所特別会計】</v>
      </c>
      <c r="BZ36" s="401"/>
      <c r="CA36" s="401"/>
      <c r="CB36" s="401"/>
      <c r="CC36" s="401"/>
      <c r="CD36" s="401"/>
      <c r="CE36" s="401"/>
      <c r="CF36" s="401"/>
      <c r="CG36" s="401"/>
      <c r="CH36" s="401"/>
      <c r="CI36" s="401"/>
      <c r="CJ36" s="401"/>
      <c r="CK36" s="401"/>
      <c r="CL36" s="401"/>
      <c r="CM36" s="401"/>
      <c r="CN36" s="178"/>
      <c r="CO36" s="400">
        <f t="shared" si="3"/>
        <v>21</v>
      </c>
      <c r="CP36" s="400"/>
      <c r="CQ36" s="401" t="str">
        <f>IF('各会計、関係団体の財政状況及び健全化判断比率'!BS9="","",'各会計、関係団体の財政状況及び健全化判断比率'!BS9)</f>
        <v>津南醸造　株式会社</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2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12</v>
      </c>
      <c r="BX37" s="400"/>
      <c r="BY37" s="401" t="str">
        <f>IF('各会計、関係団体の財政状況及び健全化判断比率'!B71="","",'各会計、関係団体の財政状況及び健全化判断比率'!B71)</f>
        <v>魚沼地区障害福祉組合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2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13</v>
      </c>
      <c r="BX38" s="400"/>
      <c r="BY38" s="401" t="str">
        <f>IF('各会計、関係団体の財政状況及び健全化判断比率'!B72="","",'各会計、関係団体の財政状況及び健全化判断比率'!B72)</f>
        <v>新潟県市町村総合事務組合【一般会計】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2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14</v>
      </c>
      <c r="BX39" s="400"/>
      <c r="BY39" s="401" t="str">
        <f>IF('各会計、関係団体の財政状況及び健全化判断比率'!B73="","",'各会計、関係団体の財政状況及び健全化判断比率'!B73)</f>
        <v>新潟県市町村総合事務組合【職員退職手当支給事業特別会計】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2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15</v>
      </c>
      <c r="BX40" s="400"/>
      <c r="BY40" s="401" t="str">
        <f>IF('各会計、関係団体の財政状況及び健全化判断比率'!B74="","",'各会計、関係団体の財政状況及び健全化判断比率'!B74)</f>
        <v>新潟県市町村総合事務組合【消防団員等公務災害補償事業特別会計】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2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f t="shared" si="2"/>
        <v>16</v>
      </c>
      <c r="BX41" s="400"/>
      <c r="BY41" s="401" t="str">
        <f>IF('各会計、関係団体の財政状況及び健全化判断比率'!B75="","",'各会計、関係団体の財政状況及び健全化判断比率'!B75)</f>
        <v>新潟県市町村総合事務組合【消防賞じゅつ金支給事業特別会計】</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2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f t="shared" si="2"/>
        <v>17</v>
      </c>
      <c r="BX42" s="400"/>
      <c r="BY42" s="401" t="str">
        <f>IF('各会計、関係団体の財政状況及び健全化判断比率'!B76="","",'各会計、関係団体の財政状況及び健全化判断比率'!B76)</f>
        <v>新潟県市町村総合事務組合【非常勤職員公務災害補償等事業特別会計】</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2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f t="shared" si="2"/>
        <v>18</v>
      </c>
      <c r="BX43" s="400"/>
      <c r="BY43" s="401" t="str">
        <f>IF('各会計、関係団体の財政状況及び健全化判断比率'!B77="","",'各会計、関係団体の財政状況及び健全化判断比率'!B77)</f>
        <v>新潟県市町村総合事務組合【交通災害共済事業特別会計】</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3">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5"/>
    <row r="46" spans="1:113" x14ac:dyDescent="0.25">
      <c r="B46" s="177" t="s">
        <v>207</v>
      </c>
      <c r="E46" s="397" t="s">
        <v>208</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25">
      <c r="E47" s="397" t="s">
        <v>209</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25">
      <c r="E48" s="397" t="s">
        <v>210</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25">
      <c r="E49" s="399" t="s">
        <v>211</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25">
      <c r="E50" s="397" t="s">
        <v>212</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25">
      <c r="E51" s="397" t="s">
        <v>213</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25">
      <c r="E52" s="397" t="s">
        <v>214</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25">
      <c r="E53" s="177" t="s">
        <v>616</v>
      </c>
    </row>
    <row r="54" spans="5:113" x14ac:dyDescent="0.25"/>
    <row r="55" spans="5:113" x14ac:dyDescent="0.25"/>
    <row r="56" spans="5:113" x14ac:dyDescent="0.2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EF14-7F59-483A-BD8C-4BDF4519C2D3}">
  <sheetPr>
    <pageSetUpPr fitToPage="1"/>
  </sheetPr>
  <dimension ref="B1:EM50"/>
  <sheetViews>
    <sheetView showGridLines="0" workbookViewId="0"/>
  </sheetViews>
  <sheetFormatPr defaultColWidth="0" defaultRowHeight="11.25" customHeight="1" zeroHeight="1" x14ac:dyDescent="0.25"/>
  <cols>
    <col min="1" max="1" width="1.59765625" style="211" customWidth="1"/>
    <col min="2" max="2" width="2.3984375" style="211" customWidth="1"/>
    <col min="3" max="16" width="2.59765625" style="211" customWidth="1"/>
    <col min="17" max="17" width="2.3984375" style="211" customWidth="1"/>
    <col min="18" max="95" width="1.59765625" style="211" customWidth="1"/>
    <col min="96" max="133" width="1.59765625" style="217" customWidth="1"/>
    <col min="134" max="143" width="1.59765625" style="211" customWidth="1"/>
    <col min="144" max="16384" width="0" style="211" hidden="1"/>
  </cols>
  <sheetData>
    <row r="1" spans="2:143" ht="22.5" customHeight="1" thickBot="1" x14ac:dyDescent="0.3">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215</v>
      </c>
      <c r="DI1" s="750"/>
      <c r="DJ1" s="750"/>
      <c r="DK1" s="750"/>
      <c r="DL1" s="750"/>
      <c r="DM1" s="750"/>
      <c r="DN1" s="751"/>
      <c r="DO1" s="211"/>
      <c r="DP1" s="749" t="s">
        <v>216</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25">
      <c r="B2" s="212" t="s">
        <v>217</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5">
      <c r="B3" s="711" t="s">
        <v>218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219</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220</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5">
      <c r="B4" s="711" t="s">
        <v>1</v>
      </c>
      <c r="C4" s="712"/>
      <c r="D4" s="712"/>
      <c r="E4" s="712"/>
      <c r="F4" s="712"/>
      <c r="G4" s="712"/>
      <c r="H4" s="712"/>
      <c r="I4" s="712"/>
      <c r="J4" s="712"/>
      <c r="K4" s="712"/>
      <c r="L4" s="712"/>
      <c r="M4" s="712"/>
      <c r="N4" s="712"/>
      <c r="O4" s="712"/>
      <c r="P4" s="712"/>
      <c r="Q4" s="713"/>
      <c r="R4" s="711" t="s">
        <v>221</v>
      </c>
      <c r="S4" s="712"/>
      <c r="T4" s="712"/>
      <c r="U4" s="712"/>
      <c r="V4" s="712"/>
      <c r="W4" s="712"/>
      <c r="X4" s="712"/>
      <c r="Y4" s="713"/>
      <c r="Z4" s="711" t="s">
        <v>222</v>
      </c>
      <c r="AA4" s="712"/>
      <c r="AB4" s="712"/>
      <c r="AC4" s="713"/>
      <c r="AD4" s="711" t="s">
        <v>223</v>
      </c>
      <c r="AE4" s="712"/>
      <c r="AF4" s="712"/>
      <c r="AG4" s="712"/>
      <c r="AH4" s="712"/>
      <c r="AI4" s="712"/>
      <c r="AJ4" s="712"/>
      <c r="AK4" s="713"/>
      <c r="AL4" s="711" t="s">
        <v>222</v>
      </c>
      <c r="AM4" s="712"/>
      <c r="AN4" s="712"/>
      <c r="AO4" s="713"/>
      <c r="AP4" s="752" t="s">
        <v>224</v>
      </c>
      <c r="AQ4" s="752"/>
      <c r="AR4" s="752"/>
      <c r="AS4" s="752"/>
      <c r="AT4" s="752"/>
      <c r="AU4" s="752"/>
      <c r="AV4" s="752"/>
      <c r="AW4" s="752"/>
      <c r="AX4" s="752"/>
      <c r="AY4" s="752"/>
      <c r="AZ4" s="752"/>
      <c r="BA4" s="752"/>
      <c r="BB4" s="752"/>
      <c r="BC4" s="752"/>
      <c r="BD4" s="752"/>
      <c r="BE4" s="752"/>
      <c r="BF4" s="752"/>
      <c r="BG4" s="752" t="s">
        <v>225</v>
      </c>
      <c r="BH4" s="752"/>
      <c r="BI4" s="752"/>
      <c r="BJ4" s="752"/>
      <c r="BK4" s="752"/>
      <c r="BL4" s="752"/>
      <c r="BM4" s="752"/>
      <c r="BN4" s="752"/>
      <c r="BO4" s="752" t="s">
        <v>222</v>
      </c>
      <c r="BP4" s="752"/>
      <c r="BQ4" s="752"/>
      <c r="BR4" s="752"/>
      <c r="BS4" s="752" t="s">
        <v>226</v>
      </c>
      <c r="BT4" s="752"/>
      <c r="BU4" s="752"/>
      <c r="BV4" s="752"/>
      <c r="BW4" s="752"/>
      <c r="BX4" s="752"/>
      <c r="BY4" s="752"/>
      <c r="BZ4" s="752"/>
      <c r="CA4" s="752"/>
      <c r="CB4" s="752"/>
      <c r="CD4" s="711" t="s">
        <v>227</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5">
      <c r="B5" s="708" t="s">
        <v>228</v>
      </c>
      <c r="C5" s="709"/>
      <c r="D5" s="709"/>
      <c r="E5" s="709"/>
      <c r="F5" s="709"/>
      <c r="G5" s="709"/>
      <c r="H5" s="709"/>
      <c r="I5" s="709"/>
      <c r="J5" s="709"/>
      <c r="K5" s="709"/>
      <c r="L5" s="709"/>
      <c r="M5" s="709"/>
      <c r="N5" s="709"/>
      <c r="O5" s="709"/>
      <c r="P5" s="709"/>
      <c r="Q5" s="710"/>
      <c r="R5" s="705">
        <v>1117242</v>
      </c>
      <c r="S5" s="706"/>
      <c r="T5" s="706"/>
      <c r="U5" s="706"/>
      <c r="V5" s="706"/>
      <c r="W5" s="706"/>
      <c r="X5" s="706"/>
      <c r="Y5" s="734"/>
      <c r="Z5" s="747">
        <v>13.4</v>
      </c>
      <c r="AA5" s="747"/>
      <c r="AB5" s="747"/>
      <c r="AC5" s="747"/>
      <c r="AD5" s="748">
        <v>1117242</v>
      </c>
      <c r="AE5" s="748"/>
      <c r="AF5" s="748"/>
      <c r="AG5" s="748"/>
      <c r="AH5" s="748"/>
      <c r="AI5" s="748"/>
      <c r="AJ5" s="748"/>
      <c r="AK5" s="748"/>
      <c r="AL5" s="735">
        <v>22.6</v>
      </c>
      <c r="AM5" s="721"/>
      <c r="AN5" s="721"/>
      <c r="AO5" s="736"/>
      <c r="AP5" s="708" t="s">
        <v>229</v>
      </c>
      <c r="AQ5" s="709"/>
      <c r="AR5" s="709"/>
      <c r="AS5" s="709"/>
      <c r="AT5" s="709"/>
      <c r="AU5" s="709"/>
      <c r="AV5" s="709"/>
      <c r="AW5" s="709"/>
      <c r="AX5" s="709"/>
      <c r="AY5" s="709"/>
      <c r="AZ5" s="709"/>
      <c r="BA5" s="709"/>
      <c r="BB5" s="709"/>
      <c r="BC5" s="709"/>
      <c r="BD5" s="709"/>
      <c r="BE5" s="709"/>
      <c r="BF5" s="710"/>
      <c r="BG5" s="658">
        <v>1113465</v>
      </c>
      <c r="BH5" s="659"/>
      <c r="BI5" s="659"/>
      <c r="BJ5" s="659"/>
      <c r="BK5" s="659"/>
      <c r="BL5" s="659"/>
      <c r="BM5" s="659"/>
      <c r="BN5" s="660"/>
      <c r="BO5" s="684">
        <v>99.7</v>
      </c>
      <c r="BP5" s="684"/>
      <c r="BQ5" s="684"/>
      <c r="BR5" s="684"/>
      <c r="BS5" s="685">
        <v>24522</v>
      </c>
      <c r="BT5" s="685"/>
      <c r="BU5" s="685"/>
      <c r="BV5" s="685"/>
      <c r="BW5" s="685"/>
      <c r="BX5" s="685"/>
      <c r="BY5" s="685"/>
      <c r="BZ5" s="685"/>
      <c r="CA5" s="685"/>
      <c r="CB5" s="730"/>
      <c r="CD5" s="711" t="s">
        <v>224</v>
      </c>
      <c r="CE5" s="712"/>
      <c r="CF5" s="712"/>
      <c r="CG5" s="712"/>
      <c r="CH5" s="712"/>
      <c r="CI5" s="712"/>
      <c r="CJ5" s="712"/>
      <c r="CK5" s="712"/>
      <c r="CL5" s="712"/>
      <c r="CM5" s="712"/>
      <c r="CN5" s="712"/>
      <c r="CO5" s="712"/>
      <c r="CP5" s="712"/>
      <c r="CQ5" s="713"/>
      <c r="CR5" s="711" t="s">
        <v>230</v>
      </c>
      <c r="CS5" s="712"/>
      <c r="CT5" s="712"/>
      <c r="CU5" s="712"/>
      <c r="CV5" s="712"/>
      <c r="CW5" s="712"/>
      <c r="CX5" s="712"/>
      <c r="CY5" s="713"/>
      <c r="CZ5" s="711" t="s">
        <v>222</v>
      </c>
      <c r="DA5" s="712"/>
      <c r="DB5" s="712"/>
      <c r="DC5" s="713"/>
      <c r="DD5" s="711" t="s">
        <v>231</v>
      </c>
      <c r="DE5" s="712"/>
      <c r="DF5" s="712"/>
      <c r="DG5" s="712"/>
      <c r="DH5" s="712"/>
      <c r="DI5" s="712"/>
      <c r="DJ5" s="712"/>
      <c r="DK5" s="712"/>
      <c r="DL5" s="712"/>
      <c r="DM5" s="712"/>
      <c r="DN5" s="712"/>
      <c r="DO5" s="712"/>
      <c r="DP5" s="713"/>
      <c r="DQ5" s="711" t="s">
        <v>232</v>
      </c>
      <c r="DR5" s="712"/>
      <c r="DS5" s="712"/>
      <c r="DT5" s="712"/>
      <c r="DU5" s="712"/>
      <c r="DV5" s="712"/>
      <c r="DW5" s="712"/>
      <c r="DX5" s="712"/>
      <c r="DY5" s="712"/>
      <c r="DZ5" s="712"/>
      <c r="EA5" s="712"/>
      <c r="EB5" s="712"/>
      <c r="EC5" s="713"/>
    </row>
    <row r="6" spans="2:143" ht="11.25" customHeight="1" x14ac:dyDescent="0.25">
      <c r="B6" s="655" t="s">
        <v>233</v>
      </c>
      <c r="C6" s="656"/>
      <c r="D6" s="656"/>
      <c r="E6" s="656"/>
      <c r="F6" s="656"/>
      <c r="G6" s="656"/>
      <c r="H6" s="656"/>
      <c r="I6" s="656"/>
      <c r="J6" s="656"/>
      <c r="K6" s="656"/>
      <c r="L6" s="656"/>
      <c r="M6" s="656"/>
      <c r="N6" s="656"/>
      <c r="O6" s="656"/>
      <c r="P6" s="656"/>
      <c r="Q6" s="657"/>
      <c r="R6" s="658">
        <v>84587</v>
      </c>
      <c r="S6" s="659"/>
      <c r="T6" s="659"/>
      <c r="U6" s="659"/>
      <c r="V6" s="659"/>
      <c r="W6" s="659"/>
      <c r="X6" s="659"/>
      <c r="Y6" s="660"/>
      <c r="Z6" s="684">
        <v>1</v>
      </c>
      <c r="AA6" s="684"/>
      <c r="AB6" s="684"/>
      <c r="AC6" s="684"/>
      <c r="AD6" s="685">
        <v>84587</v>
      </c>
      <c r="AE6" s="685"/>
      <c r="AF6" s="685"/>
      <c r="AG6" s="685"/>
      <c r="AH6" s="685"/>
      <c r="AI6" s="685"/>
      <c r="AJ6" s="685"/>
      <c r="AK6" s="685"/>
      <c r="AL6" s="661">
        <v>1.7</v>
      </c>
      <c r="AM6" s="662"/>
      <c r="AN6" s="662"/>
      <c r="AO6" s="686"/>
      <c r="AP6" s="655" t="s">
        <v>234</v>
      </c>
      <c r="AQ6" s="656"/>
      <c r="AR6" s="656"/>
      <c r="AS6" s="656"/>
      <c r="AT6" s="656"/>
      <c r="AU6" s="656"/>
      <c r="AV6" s="656"/>
      <c r="AW6" s="656"/>
      <c r="AX6" s="656"/>
      <c r="AY6" s="656"/>
      <c r="AZ6" s="656"/>
      <c r="BA6" s="656"/>
      <c r="BB6" s="656"/>
      <c r="BC6" s="656"/>
      <c r="BD6" s="656"/>
      <c r="BE6" s="656"/>
      <c r="BF6" s="657"/>
      <c r="BG6" s="658">
        <v>1113465</v>
      </c>
      <c r="BH6" s="659"/>
      <c r="BI6" s="659"/>
      <c r="BJ6" s="659"/>
      <c r="BK6" s="659"/>
      <c r="BL6" s="659"/>
      <c r="BM6" s="659"/>
      <c r="BN6" s="660"/>
      <c r="BO6" s="684">
        <v>99.7</v>
      </c>
      <c r="BP6" s="684"/>
      <c r="BQ6" s="684"/>
      <c r="BR6" s="684"/>
      <c r="BS6" s="685">
        <v>24522</v>
      </c>
      <c r="BT6" s="685"/>
      <c r="BU6" s="685"/>
      <c r="BV6" s="685"/>
      <c r="BW6" s="685"/>
      <c r="BX6" s="685"/>
      <c r="BY6" s="685"/>
      <c r="BZ6" s="685"/>
      <c r="CA6" s="685"/>
      <c r="CB6" s="730"/>
      <c r="CD6" s="708" t="s">
        <v>235</v>
      </c>
      <c r="CE6" s="709"/>
      <c r="CF6" s="709"/>
      <c r="CG6" s="709"/>
      <c r="CH6" s="709"/>
      <c r="CI6" s="709"/>
      <c r="CJ6" s="709"/>
      <c r="CK6" s="709"/>
      <c r="CL6" s="709"/>
      <c r="CM6" s="709"/>
      <c r="CN6" s="709"/>
      <c r="CO6" s="709"/>
      <c r="CP6" s="709"/>
      <c r="CQ6" s="710"/>
      <c r="CR6" s="658">
        <v>80226</v>
      </c>
      <c r="CS6" s="659"/>
      <c r="CT6" s="659"/>
      <c r="CU6" s="659"/>
      <c r="CV6" s="659"/>
      <c r="CW6" s="659"/>
      <c r="CX6" s="659"/>
      <c r="CY6" s="660"/>
      <c r="CZ6" s="735">
        <v>1</v>
      </c>
      <c r="DA6" s="721"/>
      <c r="DB6" s="721"/>
      <c r="DC6" s="737"/>
      <c r="DD6" s="664" t="s">
        <v>129</v>
      </c>
      <c r="DE6" s="659"/>
      <c r="DF6" s="659"/>
      <c r="DG6" s="659"/>
      <c r="DH6" s="659"/>
      <c r="DI6" s="659"/>
      <c r="DJ6" s="659"/>
      <c r="DK6" s="659"/>
      <c r="DL6" s="659"/>
      <c r="DM6" s="659"/>
      <c r="DN6" s="659"/>
      <c r="DO6" s="659"/>
      <c r="DP6" s="660"/>
      <c r="DQ6" s="664">
        <v>80226</v>
      </c>
      <c r="DR6" s="659"/>
      <c r="DS6" s="659"/>
      <c r="DT6" s="659"/>
      <c r="DU6" s="659"/>
      <c r="DV6" s="659"/>
      <c r="DW6" s="659"/>
      <c r="DX6" s="659"/>
      <c r="DY6" s="659"/>
      <c r="DZ6" s="659"/>
      <c r="EA6" s="659"/>
      <c r="EB6" s="659"/>
      <c r="EC6" s="696"/>
    </row>
    <row r="7" spans="2:143" ht="11.25" customHeight="1" x14ac:dyDescent="0.25">
      <c r="B7" s="655" t="s">
        <v>236</v>
      </c>
      <c r="C7" s="656"/>
      <c r="D7" s="656"/>
      <c r="E7" s="656"/>
      <c r="F7" s="656"/>
      <c r="G7" s="656"/>
      <c r="H7" s="656"/>
      <c r="I7" s="656"/>
      <c r="J7" s="656"/>
      <c r="K7" s="656"/>
      <c r="L7" s="656"/>
      <c r="M7" s="656"/>
      <c r="N7" s="656"/>
      <c r="O7" s="656"/>
      <c r="P7" s="656"/>
      <c r="Q7" s="657"/>
      <c r="R7" s="658">
        <v>559</v>
      </c>
      <c r="S7" s="659"/>
      <c r="T7" s="659"/>
      <c r="U7" s="659"/>
      <c r="V7" s="659"/>
      <c r="W7" s="659"/>
      <c r="X7" s="659"/>
      <c r="Y7" s="660"/>
      <c r="Z7" s="684">
        <v>0</v>
      </c>
      <c r="AA7" s="684"/>
      <c r="AB7" s="684"/>
      <c r="AC7" s="684"/>
      <c r="AD7" s="685">
        <v>559</v>
      </c>
      <c r="AE7" s="685"/>
      <c r="AF7" s="685"/>
      <c r="AG7" s="685"/>
      <c r="AH7" s="685"/>
      <c r="AI7" s="685"/>
      <c r="AJ7" s="685"/>
      <c r="AK7" s="685"/>
      <c r="AL7" s="661">
        <v>0</v>
      </c>
      <c r="AM7" s="662"/>
      <c r="AN7" s="662"/>
      <c r="AO7" s="686"/>
      <c r="AP7" s="655" t="s">
        <v>237</v>
      </c>
      <c r="AQ7" s="656"/>
      <c r="AR7" s="656"/>
      <c r="AS7" s="656"/>
      <c r="AT7" s="656"/>
      <c r="AU7" s="656"/>
      <c r="AV7" s="656"/>
      <c r="AW7" s="656"/>
      <c r="AX7" s="656"/>
      <c r="AY7" s="656"/>
      <c r="AZ7" s="656"/>
      <c r="BA7" s="656"/>
      <c r="BB7" s="656"/>
      <c r="BC7" s="656"/>
      <c r="BD7" s="656"/>
      <c r="BE7" s="656"/>
      <c r="BF7" s="657"/>
      <c r="BG7" s="658">
        <v>414502</v>
      </c>
      <c r="BH7" s="659"/>
      <c r="BI7" s="659"/>
      <c r="BJ7" s="659"/>
      <c r="BK7" s="659"/>
      <c r="BL7" s="659"/>
      <c r="BM7" s="659"/>
      <c r="BN7" s="660"/>
      <c r="BO7" s="684">
        <v>37.1</v>
      </c>
      <c r="BP7" s="684"/>
      <c r="BQ7" s="684"/>
      <c r="BR7" s="684"/>
      <c r="BS7" s="685">
        <v>24522</v>
      </c>
      <c r="BT7" s="685"/>
      <c r="BU7" s="685"/>
      <c r="BV7" s="685"/>
      <c r="BW7" s="685"/>
      <c r="BX7" s="685"/>
      <c r="BY7" s="685"/>
      <c r="BZ7" s="685"/>
      <c r="CA7" s="685"/>
      <c r="CB7" s="730"/>
      <c r="CD7" s="655" t="s">
        <v>238</v>
      </c>
      <c r="CE7" s="656"/>
      <c r="CF7" s="656"/>
      <c r="CG7" s="656"/>
      <c r="CH7" s="656"/>
      <c r="CI7" s="656"/>
      <c r="CJ7" s="656"/>
      <c r="CK7" s="656"/>
      <c r="CL7" s="656"/>
      <c r="CM7" s="656"/>
      <c r="CN7" s="656"/>
      <c r="CO7" s="656"/>
      <c r="CP7" s="656"/>
      <c r="CQ7" s="657"/>
      <c r="CR7" s="658">
        <v>1433582</v>
      </c>
      <c r="CS7" s="659"/>
      <c r="CT7" s="659"/>
      <c r="CU7" s="659"/>
      <c r="CV7" s="659"/>
      <c r="CW7" s="659"/>
      <c r="CX7" s="659"/>
      <c r="CY7" s="660"/>
      <c r="CZ7" s="684">
        <v>18.5</v>
      </c>
      <c r="DA7" s="684"/>
      <c r="DB7" s="684"/>
      <c r="DC7" s="684"/>
      <c r="DD7" s="664">
        <v>44955</v>
      </c>
      <c r="DE7" s="659"/>
      <c r="DF7" s="659"/>
      <c r="DG7" s="659"/>
      <c r="DH7" s="659"/>
      <c r="DI7" s="659"/>
      <c r="DJ7" s="659"/>
      <c r="DK7" s="659"/>
      <c r="DL7" s="659"/>
      <c r="DM7" s="659"/>
      <c r="DN7" s="659"/>
      <c r="DO7" s="659"/>
      <c r="DP7" s="660"/>
      <c r="DQ7" s="664">
        <v>1057758</v>
      </c>
      <c r="DR7" s="659"/>
      <c r="DS7" s="659"/>
      <c r="DT7" s="659"/>
      <c r="DU7" s="659"/>
      <c r="DV7" s="659"/>
      <c r="DW7" s="659"/>
      <c r="DX7" s="659"/>
      <c r="DY7" s="659"/>
      <c r="DZ7" s="659"/>
      <c r="EA7" s="659"/>
      <c r="EB7" s="659"/>
      <c r="EC7" s="696"/>
    </row>
    <row r="8" spans="2:143" ht="11.25" customHeight="1" x14ac:dyDescent="0.25">
      <c r="B8" s="655" t="s">
        <v>239</v>
      </c>
      <c r="C8" s="656"/>
      <c r="D8" s="656"/>
      <c r="E8" s="656"/>
      <c r="F8" s="656"/>
      <c r="G8" s="656"/>
      <c r="H8" s="656"/>
      <c r="I8" s="656"/>
      <c r="J8" s="656"/>
      <c r="K8" s="656"/>
      <c r="L8" s="656"/>
      <c r="M8" s="656"/>
      <c r="N8" s="656"/>
      <c r="O8" s="656"/>
      <c r="P8" s="656"/>
      <c r="Q8" s="657"/>
      <c r="R8" s="658">
        <v>4616</v>
      </c>
      <c r="S8" s="659"/>
      <c r="T8" s="659"/>
      <c r="U8" s="659"/>
      <c r="V8" s="659"/>
      <c r="W8" s="659"/>
      <c r="X8" s="659"/>
      <c r="Y8" s="660"/>
      <c r="Z8" s="684">
        <v>0.1</v>
      </c>
      <c r="AA8" s="684"/>
      <c r="AB8" s="684"/>
      <c r="AC8" s="684"/>
      <c r="AD8" s="685">
        <v>4616</v>
      </c>
      <c r="AE8" s="685"/>
      <c r="AF8" s="685"/>
      <c r="AG8" s="685"/>
      <c r="AH8" s="685"/>
      <c r="AI8" s="685"/>
      <c r="AJ8" s="685"/>
      <c r="AK8" s="685"/>
      <c r="AL8" s="661">
        <v>0.1</v>
      </c>
      <c r="AM8" s="662"/>
      <c r="AN8" s="662"/>
      <c r="AO8" s="686"/>
      <c r="AP8" s="655" t="s">
        <v>240</v>
      </c>
      <c r="AQ8" s="656"/>
      <c r="AR8" s="656"/>
      <c r="AS8" s="656"/>
      <c r="AT8" s="656"/>
      <c r="AU8" s="656"/>
      <c r="AV8" s="656"/>
      <c r="AW8" s="656"/>
      <c r="AX8" s="656"/>
      <c r="AY8" s="656"/>
      <c r="AZ8" s="656"/>
      <c r="BA8" s="656"/>
      <c r="BB8" s="656"/>
      <c r="BC8" s="656"/>
      <c r="BD8" s="656"/>
      <c r="BE8" s="656"/>
      <c r="BF8" s="657"/>
      <c r="BG8" s="658">
        <v>16020</v>
      </c>
      <c r="BH8" s="659"/>
      <c r="BI8" s="659"/>
      <c r="BJ8" s="659"/>
      <c r="BK8" s="659"/>
      <c r="BL8" s="659"/>
      <c r="BM8" s="659"/>
      <c r="BN8" s="660"/>
      <c r="BO8" s="684">
        <v>1.4</v>
      </c>
      <c r="BP8" s="684"/>
      <c r="BQ8" s="684"/>
      <c r="BR8" s="684"/>
      <c r="BS8" s="685" t="s">
        <v>129</v>
      </c>
      <c r="BT8" s="685"/>
      <c r="BU8" s="685"/>
      <c r="BV8" s="685"/>
      <c r="BW8" s="685"/>
      <c r="BX8" s="685"/>
      <c r="BY8" s="685"/>
      <c r="BZ8" s="685"/>
      <c r="CA8" s="685"/>
      <c r="CB8" s="730"/>
      <c r="CD8" s="655" t="s">
        <v>241</v>
      </c>
      <c r="CE8" s="656"/>
      <c r="CF8" s="656"/>
      <c r="CG8" s="656"/>
      <c r="CH8" s="656"/>
      <c r="CI8" s="656"/>
      <c r="CJ8" s="656"/>
      <c r="CK8" s="656"/>
      <c r="CL8" s="656"/>
      <c r="CM8" s="656"/>
      <c r="CN8" s="656"/>
      <c r="CO8" s="656"/>
      <c r="CP8" s="656"/>
      <c r="CQ8" s="657"/>
      <c r="CR8" s="658">
        <v>1711839</v>
      </c>
      <c r="CS8" s="659"/>
      <c r="CT8" s="659"/>
      <c r="CU8" s="659"/>
      <c r="CV8" s="659"/>
      <c r="CW8" s="659"/>
      <c r="CX8" s="659"/>
      <c r="CY8" s="660"/>
      <c r="CZ8" s="684">
        <v>22.1</v>
      </c>
      <c r="DA8" s="684"/>
      <c r="DB8" s="684"/>
      <c r="DC8" s="684"/>
      <c r="DD8" s="664">
        <v>48073</v>
      </c>
      <c r="DE8" s="659"/>
      <c r="DF8" s="659"/>
      <c r="DG8" s="659"/>
      <c r="DH8" s="659"/>
      <c r="DI8" s="659"/>
      <c r="DJ8" s="659"/>
      <c r="DK8" s="659"/>
      <c r="DL8" s="659"/>
      <c r="DM8" s="659"/>
      <c r="DN8" s="659"/>
      <c r="DO8" s="659"/>
      <c r="DP8" s="660"/>
      <c r="DQ8" s="664">
        <v>883044</v>
      </c>
      <c r="DR8" s="659"/>
      <c r="DS8" s="659"/>
      <c r="DT8" s="659"/>
      <c r="DU8" s="659"/>
      <c r="DV8" s="659"/>
      <c r="DW8" s="659"/>
      <c r="DX8" s="659"/>
      <c r="DY8" s="659"/>
      <c r="DZ8" s="659"/>
      <c r="EA8" s="659"/>
      <c r="EB8" s="659"/>
      <c r="EC8" s="696"/>
    </row>
    <row r="9" spans="2:143" ht="11.25" customHeight="1" x14ac:dyDescent="0.25">
      <c r="B9" s="655" t="s">
        <v>242</v>
      </c>
      <c r="C9" s="656"/>
      <c r="D9" s="656"/>
      <c r="E9" s="656"/>
      <c r="F9" s="656"/>
      <c r="G9" s="656"/>
      <c r="H9" s="656"/>
      <c r="I9" s="656"/>
      <c r="J9" s="656"/>
      <c r="K9" s="656"/>
      <c r="L9" s="656"/>
      <c r="M9" s="656"/>
      <c r="N9" s="656"/>
      <c r="O9" s="656"/>
      <c r="P9" s="656"/>
      <c r="Q9" s="657"/>
      <c r="R9" s="658">
        <v>4875</v>
      </c>
      <c r="S9" s="659"/>
      <c r="T9" s="659"/>
      <c r="U9" s="659"/>
      <c r="V9" s="659"/>
      <c r="W9" s="659"/>
      <c r="X9" s="659"/>
      <c r="Y9" s="660"/>
      <c r="Z9" s="684">
        <v>0.1</v>
      </c>
      <c r="AA9" s="684"/>
      <c r="AB9" s="684"/>
      <c r="AC9" s="684"/>
      <c r="AD9" s="685">
        <v>4875</v>
      </c>
      <c r="AE9" s="685"/>
      <c r="AF9" s="685"/>
      <c r="AG9" s="685"/>
      <c r="AH9" s="685"/>
      <c r="AI9" s="685"/>
      <c r="AJ9" s="685"/>
      <c r="AK9" s="685"/>
      <c r="AL9" s="661">
        <v>0.1</v>
      </c>
      <c r="AM9" s="662"/>
      <c r="AN9" s="662"/>
      <c r="AO9" s="686"/>
      <c r="AP9" s="655" t="s">
        <v>243</v>
      </c>
      <c r="AQ9" s="656"/>
      <c r="AR9" s="656"/>
      <c r="AS9" s="656"/>
      <c r="AT9" s="656"/>
      <c r="AU9" s="656"/>
      <c r="AV9" s="656"/>
      <c r="AW9" s="656"/>
      <c r="AX9" s="656"/>
      <c r="AY9" s="656"/>
      <c r="AZ9" s="656"/>
      <c r="BA9" s="656"/>
      <c r="BB9" s="656"/>
      <c r="BC9" s="656"/>
      <c r="BD9" s="656"/>
      <c r="BE9" s="656"/>
      <c r="BF9" s="657"/>
      <c r="BG9" s="658">
        <v>285243</v>
      </c>
      <c r="BH9" s="659"/>
      <c r="BI9" s="659"/>
      <c r="BJ9" s="659"/>
      <c r="BK9" s="659"/>
      <c r="BL9" s="659"/>
      <c r="BM9" s="659"/>
      <c r="BN9" s="660"/>
      <c r="BO9" s="684">
        <v>25.5</v>
      </c>
      <c r="BP9" s="684"/>
      <c r="BQ9" s="684"/>
      <c r="BR9" s="684"/>
      <c r="BS9" s="685" t="s">
        <v>129</v>
      </c>
      <c r="BT9" s="685"/>
      <c r="BU9" s="685"/>
      <c r="BV9" s="685"/>
      <c r="BW9" s="685"/>
      <c r="BX9" s="685"/>
      <c r="BY9" s="685"/>
      <c r="BZ9" s="685"/>
      <c r="CA9" s="685"/>
      <c r="CB9" s="730"/>
      <c r="CD9" s="655" t="s">
        <v>244</v>
      </c>
      <c r="CE9" s="656"/>
      <c r="CF9" s="656"/>
      <c r="CG9" s="656"/>
      <c r="CH9" s="656"/>
      <c r="CI9" s="656"/>
      <c r="CJ9" s="656"/>
      <c r="CK9" s="656"/>
      <c r="CL9" s="656"/>
      <c r="CM9" s="656"/>
      <c r="CN9" s="656"/>
      <c r="CO9" s="656"/>
      <c r="CP9" s="656"/>
      <c r="CQ9" s="657"/>
      <c r="CR9" s="658">
        <v>755218</v>
      </c>
      <c r="CS9" s="659"/>
      <c r="CT9" s="659"/>
      <c r="CU9" s="659"/>
      <c r="CV9" s="659"/>
      <c r="CW9" s="659"/>
      <c r="CX9" s="659"/>
      <c r="CY9" s="660"/>
      <c r="CZ9" s="684">
        <v>9.8000000000000007</v>
      </c>
      <c r="DA9" s="684"/>
      <c r="DB9" s="684"/>
      <c r="DC9" s="684"/>
      <c r="DD9" s="664">
        <v>2924</v>
      </c>
      <c r="DE9" s="659"/>
      <c r="DF9" s="659"/>
      <c r="DG9" s="659"/>
      <c r="DH9" s="659"/>
      <c r="DI9" s="659"/>
      <c r="DJ9" s="659"/>
      <c r="DK9" s="659"/>
      <c r="DL9" s="659"/>
      <c r="DM9" s="659"/>
      <c r="DN9" s="659"/>
      <c r="DO9" s="659"/>
      <c r="DP9" s="660"/>
      <c r="DQ9" s="664">
        <v>640367</v>
      </c>
      <c r="DR9" s="659"/>
      <c r="DS9" s="659"/>
      <c r="DT9" s="659"/>
      <c r="DU9" s="659"/>
      <c r="DV9" s="659"/>
      <c r="DW9" s="659"/>
      <c r="DX9" s="659"/>
      <c r="DY9" s="659"/>
      <c r="DZ9" s="659"/>
      <c r="EA9" s="659"/>
      <c r="EB9" s="659"/>
      <c r="EC9" s="696"/>
    </row>
    <row r="10" spans="2:143" ht="11.25" customHeight="1" x14ac:dyDescent="0.25">
      <c r="B10" s="655" t="s">
        <v>245</v>
      </c>
      <c r="C10" s="656"/>
      <c r="D10" s="656"/>
      <c r="E10" s="656"/>
      <c r="F10" s="656"/>
      <c r="G10" s="656"/>
      <c r="H10" s="656"/>
      <c r="I10" s="656"/>
      <c r="J10" s="656"/>
      <c r="K10" s="656"/>
      <c r="L10" s="656"/>
      <c r="M10" s="656"/>
      <c r="N10" s="656"/>
      <c r="O10" s="656"/>
      <c r="P10" s="656"/>
      <c r="Q10" s="657"/>
      <c r="R10" s="658" t="s">
        <v>129</v>
      </c>
      <c r="S10" s="659"/>
      <c r="T10" s="659"/>
      <c r="U10" s="659"/>
      <c r="V10" s="659"/>
      <c r="W10" s="659"/>
      <c r="X10" s="659"/>
      <c r="Y10" s="660"/>
      <c r="Z10" s="684" t="s">
        <v>129</v>
      </c>
      <c r="AA10" s="684"/>
      <c r="AB10" s="684"/>
      <c r="AC10" s="684"/>
      <c r="AD10" s="685" t="s">
        <v>129</v>
      </c>
      <c r="AE10" s="685"/>
      <c r="AF10" s="685"/>
      <c r="AG10" s="685"/>
      <c r="AH10" s="685"/>
      <c r="AI10" s="685"/>
      <c r="AJ10" s="685"/>
      <c r="AK10" s="685"/>
      <c r="AL10" s="661" t="s">
        <v>129</v>
      </c>
      <c r="AM10" s="662"/>
      <c r="AN10" s="662"/>
      <c r="AO10" s="686"/>
      <c r="AP10" s="655" t="s">
        <v>246</v>
      </c>
      <c r="AQ10" s="656"/>
      <c r="AR10" s="656"/>
      <c r="AS10" s="656"/>
      <c r="AT10" s="656"/>
      <c r="AU10" s="656"/>
      <c r="AV10" s="656"/>
      <c r="AW10" s="656"/>
      <c r="AX10" s="656"/>
      <c r="AY10" s="656"/>
      <c r="AZ10" s="656"/>
      <c r="BA10" s="656"/>
      <c r="BB10" s="656"/>
      <c r="BC10" s="656"/>
      <c r="BD10" s="656"/>
      <c r="BE10" s="656"/>
      <c r="BF10" s="657"/>
      <c r="BG10" s="658">
        <v>27321</v>
      </c>
      <c r="BH10" s="659"/>
      <c r="BI10" s="659"/>
      <c r="BJ10" s="659"/>
      <c r="BK10" s="659"/>
      <c r="BL10" s="659"/>
      <c r="BM10" s="659"/>
      <c r="BN10" s="660"/>
      <c r="BO10" s="684">
        <v>2.4</v>
      </c>
      <c r="BP10" s="684"/>
      <c r="BQ10" s="684"/>
      <c r="BR10" s="684"/>
      <c r="BS10" s="685" t="s">
        <v>129</v>
      </c>
      <c r="BT10" s="685"/>
      <c r="BU10" s="685"/>
      <c r="BV10" s="685"/>
      <c r="BW10" s="685"/>
      <c r="BX10" s="685"/>
      <c r="BY10" s="685"/>
      <c r="BZ10" s="685"/>
      <c r="CA10" s="685"/>
      <c r="CB10" s="730"/>
      <c r="CD10" s="655" t="s">
        <v>247</v>
      </c>
      <c r="CE10" s="656"/>
      <c r="CF10" s="656"/>
      <c r="CG10" s="656"/>
      <c r="CH10" s="656"/>
      <c r="CI10" s="656"/>
      <c r="CJ10" s="656"/>
      <c r="CK10" s="656"/>
      <c r="CL10" s="656"/>
      <c r="CM10" s="656"/>
      <c r="CN10" s="656"/>
      <c r="CO10" s="656"/>
      <c r="CP10" s="656"/>
      <c r="CQ10" s="657"/>
      <c r="CR10" s="658">
        <v>16535</v>
      </c>
      <c r="CS10" s="659"/>
      <c r="CT10" s="659"/>
      <c r="CU10" s="659"/>
      <c r="CV10" s="659"/>
      <c r="CW10" s="659"/>
      <c r="CX10" s="659"/>
      <c r="CY10" s="660"/>
      <c r="CZ10" s="684">
        <v>0.2</v>
      </c>
      <c r="DA10" s="684"/>
      <c r="DB10" s="684"/>
      <c r="DC10" s="684"/>
      <c r="DD10" s="664" t="s">
        <v>129</v>
      </c>
      <c r="DE10" s="659"/>
      <c r="DF10" s="659"/>
      <c r="DG10" s="659"/>
      <c r="DH10" s="659"/>
      <c r="DI10" s="659"/>
      <c r="DJ10" s="659"/>
      <c r="DK10" s="659"/>
      <c r="DL10" s="659"/>
      <c r="DM10" s="659"/>
      <c r="DN10" s="659"/>
      <c r="DO10" s="659"/>
      <c r="DP10" s="660"/>
      <c r="DQ10" s="664">
        <v>5835</v>
      </c>
      <c r="DR10" s="659"/>
      <c r="DS10" s="659"/>
      <c r="DT10" s="659"/>
      <c r="DU10" s="659"/>
      <c r="DV10" s="659"/>
      <c r="DW10" s="659"/>
      <c r="DX10" s="659"/>
      <c r="DY10" s="659"/>
      <c r="DZ10" s="659"/>
      <c r="EA10" s="659"/>
      <c r="EB10" s="659"/>
      <c r="EC10" s="696"/>
    </row>
    <row r="11" spans="2:143" ht="11.25" customHeight="1" x14ac:dyDescent="0.25">
      <c r="B11" s="655" t="s">
        <v>249</v>
      </c>
      <c r="C11" s="656"/>
      <c r="D11" s="656"/>
      <c r="E11" s="656"/>
      <c r="F11" s="656"/>
      <c r="G11" s="656"/>
      <c r="H11" s="656"/>
      <c r="I11" s="656"/>
      <c r="J11" s="656"/>
      <c r="K11" s="656"/>
      <c r="L11" s="656"/>
      <c r="M11" s="656"/>
      <c r="N11" s="656"/>
      <c r="O11" s="656"/>
      <c r="P11" s="656"/>
      <c r="Q11" s="657"/>
      <c r="R11" s="658">
        <v>233229</v>
      </c>
      <c r="S11" s="659"/>
      <c r="T11" s="659"/>
      <c r="U11" s="659"/>
      <c r="V11" s="659"/>
      <c r="W11" s="659"/>
      <c r="X11" s="659"/>
      <c r="Y11" s="660"/>
      <c r="Z11" s="661">
        <v>2.8</v>
      </c>
      <c r="AA11" s="662"/>
      <c r="AB11" s="662"/>
      <c r="AC11" s="663"/>
      <c r="AD11" s="664">
        <v>233229</v>
      </c>
      <c r="AE11" s="659"/>
      <c r="AF11" s="659"/>
      <c r="AG11" s="659"/>
      <c r="AH11" s="659"/>
      <c r="AI11" s="659"/>
      <c r="AJ11" s="659"/>
      <c r="AK11" s="660"/>
      <c r="AL11" s="661">
        <v>4.7</v>
      </c>
      <c r="AM11" s="662"/>
      <c r="AN11" s="662"/>
      <c r="AO11" s="686"/>
      <c r="AP11" s="655" t="s">
        <v>250</v>
      </c>
      <c r="AQ11" s="656"/>
      <c r="AR11" s="656"/>
      <c r="AS11" s="656"/>
      <c r="AT11" s="656"/>
      <c r="AU11" s="656"/>
      <c r="AV11" s="656"/>
      <c r="AW11" s="656"/>
      <c r="AX11" s="656"/>
      <c r="AY11" s="656"/>
      <c r="AZ11" s="656"/>
      <c r="BA11" s="656"/>
      <c r="BB11" s="656"/>
      <c r="BC11" s="656"/>
      <c r="BD11" s="656"/>
      <c r="BE11" s="656"/>
      <c r="BF11" s="657"/>
      <c r="BG11" s="658">
        <v>85918</v>
      </c>
      <c r="BH11" s="659"/>
      <c r="BI11" s="659"/>
      <c r="BJ11" s="659"/>
      <c r="BK11" s="659"/>
      <c r="BL11" s="659"/>
      <c r="BM11" s="659"/>
      <c r="BN11" s="660"/>
      <c r="BO11" s="684">
        <v>7.7</v>
      </c>
      <c r="BP11" s="684"/>
      <c r="BQ11" s="684"/>
      <c r="BR11" s="684"/>
      <c r="BS11" s="685">
        <v>24522</v>
      </c>
      <c r="BT11" s="685"/>
      <c r="BU11" s="685"/>
      <c r="BV11" s="685"/>
      <c r="BW11" s="685"/>
      <c r="BX11" s="685"/>
      <c r="BY11" s="685"/>
      <c r="BZ11" s="685"/>
      <c r="CA11" s="685"/>
      <c r="CB11" s="730"/>
      <c r="CD11" s="655" t="s">
        <v>251</v>
      </c>
      <c r="CE11" s="656"/>
      <c r="CF11" s="656"/>
      <c r="CG11" s="656"/>
      <c r="CH11" s="656"/>
      <c r="CI11" s="656"/>
      <c r="CJ11" s="656"/>
      <c r="CK11" s="656"/>
      <c r="CL11" s="656"/>
      <c r="CM11" s="656"/>
      <c r="CN11" s="656"/>
      <c r="CO11" s="656"/>
      <c r="CP11" s="656"/>
      <c r="CQ11" s="657"/>
      <c r="CR11" s="658">
        <v>968167</v>
      </c>
      <c r="CS11" s="659"/>
      <c r="CT11" s="659"/>
      <c r="CU11" s="659"/>
      <c r="CV11" s="659"/>
      <c r="CW11" s="659"/>
      <c r="CX11" s="659"/>
      <c r="CY11" s="660"/>
      <c r="CZ11" s="684">
        <v>12.5</v>
      </c>
      <c r="DA11" s="684"/>
      <c r="DB11" s="684"/>
      <c r="DC11" s="684"/>
      <c r="DD11" s="664">
        <v>105346</v>
      </c>
      <c r="DE11" s="659"/>
      <c r="DF11" s="659"/>
      <c r="DG11" s="659"/>
      <c r="DH11" s="659"/>
      <c r="DI11" s="659"/>
      <c r="DJ11" s="659"/>
      <c r="DK11" s="659"/>
      <c r="DL11" s="659"/>
      <c r="DM11" s="659"/>
      <c r="DN11" s="659"/>
      <c r="DO11" s="659"/>
      <c r="DP11" s="660"/>
      <c r="DQ11" s="664">
        <v>703847</v>
      </c>
      <c r="DR11" s="659"/>
      <c r="DS11" s="659"/>
      <c r="DT11" s="659"/>
      <c r="DU11" s="659"/>
      <c r="DV11" s="659"/>
      <c r="DW11" s="659"/>
      <c r="DX11" s="659"/>
      <c r="DY11" s="659"/>
      <c r="DZ11" s="659"/>
      <c r="EA11" s="659"/>
      <c r="EB11" s="659"/>
      <c r="EC11" s="696"/>
    </row>
    <row r="12" spans="2:143" ht="11.25" customHeight="1" x14ac:dyDescent="0.25">
      <c r="B12" s="655" t="s">
        <v>252</v>
      </c>
      <c r="C12" s="656"/>
      <c r="D12" s="656"/>
      <c r="E12" s="656"/>
      <c r="F12" s="656"/>
      <c r="G12" s="656"/>
      <c r="H12" s="656"/>
      <c r="I12" s="656"/>
      <c r="J12" s="656"/>
      <c r="K12" s="656"/>
      <c r="L12" s="656"/>
      <c r="M12" s="656"/>
      <c r="N12" s="656"/>
      <c r="O12" s="656"/>
      <c r="P12" s="656"/>
      <c r="Q12" s="657"/>
      <c r="R12" s="658" t="s">
        <v>129</v>
      </c>
      <c r="S12" s="659"/>
      <c r="T12" s="659"/>
      <c r="U12" s="659"/>
      <c r="V12" s="659"/>
      <c r="W12" s="659"/>
      <c r="X12" s="659"/>
      <c r="Y12" s="660"/>
      <c r="Z12" s="684" t="s">
        <v>129</v>
      </c>
      <c r="AA12" s="684"/>
      <c r="AB12" s="684"/>
      <c r="AC12" s="684"/>
      <c r="AD12" s="685" t="s">
        <v>129</v>
      </c>
      <c r="AE12" s="685"/>
      <c r="AF12" s="685"/>
      <c r="AG12" s="685"/>
      <c r="AH12" s="685"/>
      <c r="AI12" s="685"/>
      <c r="AJ12" s="685"/>
      <c r="AK12" s="685"/>
      <c r="AL12" s="661" t="s">
        <v>129</v>
      </c>
      <c r="AM12" s="662"/>
      <c r="AN12" s="662"/>
      <c r="AO12" s="686"/>
      <c r="AP12" s="655" t="s">
        <v>253</v>
      </c>
      <c r="AQ12" s="656"/>
      <c r="AR12" s="656"/>
      <c r="AS12" s="656"/>
      <c r="AT12" s="656"/>
      <c r="AU12" s="656"/>
      <c r="AV12" s="656"/>
      <c r="AW12" s="656"/>
      <c r="AX12" s="656"/>
      <c r="AY12" s="656"/>
      <c r="AZ12" s="656"/>
      <c r="BA12" s="656"/>
      <c r="BB12" s="656"/>
      <c r="BC12" s="656"/>
      <c r="BD12" s="656"/>
      <c r="BE12" s="656"/>
      <c r="BF12" s="657"/>
      <c r="BG12" s="658">
        <v>590181</v>
      </c>
      <c r="BH12" s="659"/>
      <c r="BI12" s="659"/>
      <c r="BJ12" s="659"/>
      <c r="BK12" s="659"/>
      <c r="BL12" s="659"/>
      <c r="BM12" s="659"/>
      <c r="BN12" s="660"/>
      <c r="BO12" s="684">
        <v>52.8</v>
      </c>
      <c r="BP12" s="684"/>
      <c r="BQ12" s="684"/>
      <c r="BR12" s="684"/>
      <c r="BS12" s="685" t="s">
        <v>129</v>
      </c>
      <c r="BT12" s="685"/>
      <c r="BU12" s="685"/>
      <c r="BV12" s="685"/>
      <c r="BW12" s="685"/>
      <c r="BX12" s="685"/>
      <c r="BY12" s="685"/>
      <c r="BZ12" s="685"/>
      <c r="CA12" s="685"/>
      <c r="CB12" s="730"/>
      <c r="CD12" s="655" t="s">
        <v>254</v>
      </c>
      <c r="CE12" s="656"/>
      <c r="CF12" s="656"/>
      <c r="CG12" s="656"/>
      <c r="CH12" s="656"/>
      <c r="CI12" s="656"/>
      <c r="CJ12" s="656"/>
      <c r="CK12" s="656"/>
      <c r="CL12" s="656"/>
      <c r="CM12" s="656"/>
      <c r="CN12" s="656"/>
      <c r="CO12" s="656"/>
      <c r="CP12" s="656"/>
      <c r="CQ12" s="657"/>
      <c r="CR12" s="658">
        <v>388036</v>
      </c>
      <c r="CS12" s="659"/>
      <c r="CT12" s="659"/>
      <c r="CU12" s="659"/>
      <c r="CV12" s="659"/>
      <c r="CW12" s="659"/>
      <c r="CX12" s="659"/>
      <c r="CY12" s="660"/>
      <c r="CZ12" s="684">
        <v>5</v>
      </c>
      <c r="DA12" s="684"/>
      <c r="DB12" s="684"/>
      <c r="DC12" s="684"/>
      <c r="DD12" s="664">
        <v>21690</v>
      </c>
      <c r="DE12" s="659"/>
      <c r="DF12" s="659"/>
      <c r="DG12" s="659"/>
      <c r="DH12" s="659"/>
      <c r="DI12" s="659"/>
      <c r="DJ12" s="659"/>
      <c r="DK12" s="659"/>
      <c r="DL12" s="659"/>
      <c r="DM12" s="659"/>
      <c r="DN12" s="659"/>
      <c r="DO12" s="659"/>
      <c r="DP12" s="660"/>
      <c r="DQ12" s="664">
        <v>204790</v>
      </c>
      <c r="DR12" s="659"/>
      <c r="DS12" s="659"/>
      <c r="DT12" s="659"/>
      <c r="DU12" s="659"/>
      <c r="DV12" s="659"/>
      <c r="DW12" s="659"/>
      <c r="DX12" s="659"/>
      <c r="DY12" s="659"/>
      <c r="DZ12" s="659"/>
      <c r="EA12" s="659"/>
      <c r="EB12" s="659"/>
      <c r="EC12" s="696"/>
    </row>
    <row r="13" spans="2:143" ht="11.25" customHeight="1" x14ac:dyDescent="0.25">
      <c r="B13" s="655" t="s">
        <v>255</v>
      </c>
      <c r="C13" s="656"/>
      <c r="D13" s="656"/>
      <c r="E13" s="656"/>
      <c r="F13" s="656"/>
      <c r="G13" s="656"/>
      <c r="H13" s="656"/>
      <c r="I13" s="656"/>
      <c r="J13" s="656"/>
      <c r="K13" s="656"/>
      <c r="L13" s="656"/>
      <c r="M13" s="656"/>
      <c r="N13" s="656"/>
      <c r="O13" s="656"/>
      <c r="P13" s="656"/>
      <c r="Q13" s="657"/>
      <c r="R13" s="658" t="s">
        <v>129</v>
      </c>
      <c r="S13" s="659"/>
      <c r="T13" s="659"/>
      <c r="U13" s="659"/>
      <c r="V13" s="659"/>
      <c r="W13" s="659"/>
      <c r="X13" s="659"/>
      <c r="Y13" s="660"/>
      <c r="Z13" s="684" t="s">
        <v>129</v>
      </c>
      <c r="AA13" s="684"/>
      <c r="AB13" s="684"/>
      <c r="AC13" s="684"/>
      <c r="AD13" s="685" t="s">
        <v>129</v>
      </c>
      <c r="AE13" s="685"/>
      <c r="AF13" s="685"/>
      <c r="AG13" s="685"/>
      <c r="AH13" s="685"/>
      <c r="AI13" s="685"/>
      <c r="AJ13" s="685"/>
      <c r="AK13" s="685"/>
      <c r="AL13" s="661" t="s">
        <v>129</v>
      </c>
      <c r="AM13" s="662"/>
      <c r="AN13" s="662"/>
      <c r="AO13" s="686"/>
      <c r="AP13" s="655" t="s">
        <v>256</v>
      </c>
      <c r="AQ13" s="656"/>
      <c r="AR13" s="656"/>
      <c r="AS13" s="656"/>
      <c r="AT13" s="656"/>
      <c r="AU13" s="656"/>
      <c r="AV13" s="656"/>
      <c r="AW13" s="656"/>
      <c r="AX13" s="656"/>
      <c r="AY13" s="656"/>
      <c r="AZ13" s="656"/>
      <c r="BA13" s="656"/>
      <c r="BB13" s="656"/>
      <c r="BC13" s="656"/>
      <c r="BD13" s="656"/>
      <c r="BE13" s="656"/>
      <c r="BF13" s="657"/>
      <c r="BG13" s="658">
        <v>589264</v>
      </c>
      <c r="BH13" s="659"/>
      <c r="BI13" s="659"/>
      <c r="BJ13" s="659"/>
      <c r="BK13" s="659"/>
      <c r="BL13" s="659"/>
      <c r="BM13" s="659"/>
      <c r="BN13" s="660"/>
      <c r="BO13" s="684">
        <v>52.7</v>
      </c>
      <c r="BP13" s="684"/>
      <c r="BQ13" s="684"/>
      <c r="BR13" s="684"/>
      <c r="BS13" s="685" t="s">
        <v>129</v>
      </c>
      <c r="BT13" s="685"/>
      <c r="BU13" s="685"/>
      <c r="BV13" s="685"/>
      <c r="BW13" s="685"/>
      <c r="BX13" s="685"/>
      <c r="BY13" s="685"/>
      <c r="BZ13" s="685"/>
      <c r="CA13" s="685"/>
      <c r="CB13" s="730"/>
      <c r="CD13" s="655" t="s">
        <v>257</v>
      </c>
      <c r="CE13" s="656"/>
      <c r="CF13" s="656"/>
      <c r="CG13" s="656"/>
      <c r="CH13" s="656"/>
      <c r="CI13" s="656"/>
      <c r="CJ13" s="656"/>
      <c r="CK13" s="656"/>
      <c r="CL13" s="656"/>
      <c r="CM13" s="656"/>
      <c r="CN13" s="656"/>
      <c r="CO13" s="656"/>
      <c r="CP13" s="656"/>
      <c r="CQ13" s="657"/>
      <c r="CR13" s="658">
        <v>631842</v>
      </c>
      <c r="CS13" s="659"/>
      <c r="CT13" s="659"/>
      <c r="CU13" s="659"/>
      <c r="CV13" s="659"/>
      <c r="CW13" s="659"/>
      <c r="CX13" s="659"/>
      <c r="CY13" s="660"/>
      <c r="CZ13" s="684">
        <v>8.1999999999999993</v>
      </c>
      <c r="DA13" s="684"/>
      <c r="DB13" s="684"/>
      <c r="DC13" s="684"/>
      <c r="DD13" s="664">
        <v>109688</v>
      </c>
      <c r="DE13" s="659"/>
      <c r="DF13" s="659"/>
      <c r="DG13" s="659"/>
      <c r="DH13" s="659"/>
      <c r="DI13" s="659"/>
      <c r="DJ13" s="659"/>
      <c r="DK13" s="659"/>
      <c r="DL13" s="659"/>
      <c r="DM13" s="659"/>
      <c r="DN13" s="659"/>
      <c r="DO13" s="659"/>
      <c r="DP13" s="660"/>
      <c r="DQ13" s="664">
        <v>466892</v>
      </c>
      <c r="DR13" s="659"/>
      <c r="DS13" s="659"/>
      <c r="DT13" s="659"/>
      <c r="DU13" s="659"/>
      <c r="DV13" s="659"/>
      <c r="DW13" s="659"/>
      <c r="DX13" s="659"/>
      <c r="DY13" s="659"/>
      <c r="DZ13" s="659"/>
      <c r="EA13" s="659"/>
      <c r="EB13" s="659"/>
      <c r="EC13" s="696"/>
    </row>
    <row r="14" spans="2:143" ht="11.25" customHeight="1" x14ac:dyDescent="0.25">
      <c r="B14" s="655" t="s">
        <v>258</v>
      </c>
      <c r="C14" s="656"/>
      <c r="D14" s="656"/>
      <c r="E14" s="656"/>
      <c r="F14" s="656"/>
      <c r="G14" s="656"/>
      <c r="H14" s="656"/>
      <c r="I14" s="656"/>
      <c r="J14" s="656"/>
      <c r="K14" s="656"/>
      <c r="L14" s="656"/>
      <c r="M14" s="656"/>
      <c r="N14" s="656"/>
      <c r="O14" s="656"/>
      <c r="P14" s="656"/>
      <c r="Q14" s="657"/>
      <c r="R14" s="658" t="s">
        <v>129</v>
      </c>
      <c r="S14" s="659"/>
      <c r="T14" s="659"/>
      <c r="U14" s="659"/>
      <c r="V14" s="659"/>
      <c r="W14" s="659"/>
      <c r="X14" s="659"/>
      <c r="Y14" s="660"/>
      <c r="Z14" s="684" t="s">
        <v>129</v>
      </c>
      <c r="AA14" s="684"/>
      <c r="AB14" s="684"/>
      <c r="AC14" s="684"/>
      <c r="AD14" s="685" t="s">
        <v>129</v>
      </c>
      <c r="AE14" s="685"/>
      <c r="AF14" s="685"/>
      <c r="AG14" s="685"/>
      <c r="AH14" s="685"/>
      <c r="AI14" s="685"/>
      <c r="AJ14" s="685"/>
      <c r="AK14" s="685"/>
      <c r="AL14" s="661" t="s">
        <v>129</v>
      </c>
      <c r="AM14" s="662"/>
      <c r="AN14" s="662"/>
      <c r="AO14" s="686"/>
      <c r="AP14" s="655" t="s">
        <v>259</v>
      </c>
      <c r="AQ14" s="656"/>
      <c r="AR14" s="656"/>
      <c r="AS14" s="656"/>
      <c r="AT14" s="656"/>
      <c r="AU14" s="656"/>
      <c r="AV14" s="656"/>
      <c r="AW14" s="656"/>
      <c r="AX14" s="656"/>
      <c r="AY14" s="656"/>
      <c r="AZ14" s="656"/>
      <c r="BA14" s="656"/>
      <c r="BB14" s="656"/>
      <c r="BC14" s="656"/>
      <c r="BD14" s="656"/>
      <c r="BE14" s="656"/>
      <c r="BF14" s="657"/>
      <c r="BG14" s="658">
        <v>42760</v>
      </c>
      <c r="BH14" s="659"/>
      <c r="BI14" s="659"/>
      <c r="BJ14" s="659"/>
      <c r="BK14" s="659"/>
      <c r="BL14" s="659"/>
      <c r="BM14" s="659"/>
      <c r="BN14" s="660"/>
      <c r="BO14" s="684">
        <v>3.8</v>
      </c>
      <c r="BP14" s="684"/>
      <c r="BQ14" s="684"/>
      <c r="BR14" s="684"/>
      <c r="BS14" s="685" t="s">
        <v>129</v>
      </c>
      <c r="BT14" s="685"/>
      <c r="BU14" s="685"/>
      <c r="BV14" s="685"/>
      <c r="BW14" s="685"/>
      <c r="BX14" s="685"/>
      <c r="BY14" s="685"/>
      <c r="BZ14" s="685"/>
      <c r="CA14" s="685"/>
      <c r="CB14" s="730"/>
      <c r="CD14" s="655" t="s">
        <v>260</v>
      </c>
      <c r="CE14" s="656"/>
      <c r="CF14" s="656"/>
      <c r="CG14" s="656"/>
      <c r="CH14" s="656"/>
      <c r="CI14" s="656"/>
      <c r="CJ14" s="656"/>
      <c r="CK14" s="656"/>
      <c r="CL14" s="656"/>
      <c r="CM14" s="656"/>
      <c r="CN14" s="656"/>
      <c r="CO14" s="656"/>
      <c r="CP14" s="656"/>
      <c r="CQ14" s="657"/>
      <c r="CR14" s="658">
        <v>316039</v>
      </c>
      <c r="CS14" s="659"/>
      <c r="CT14" s="659"/>
      <c r="CU14" s="659"/>
      <c r="CV14" s="659"/>
      <c r="CW14" s="659"/>
      <c r="CX14" s="659"/>
      <c r="CY14" s="660"/>
      <c r="CZ14" s="684">
        <v>4.0999999999999996</v>
      </c>
      <c r="DA14" s="684"/>
      <c r="DB14" s="684"/>
      <c r="DC14" s="684"/>
      <c r="DD14" s="664">
        <v>4455</v>
      </c>
      <c r="DE14" s="659"/>
      <c r="DF14" s="659"/>
      <c r="DG14" s="659"/>
      <c r="DH14" s="659"/>
      <c r="DI14" s="659"/>
      <c r="DJ14" s="659"/>
      <c r="DK14" s="659"/>
      <c r="DL14" s="659"/>
      <c r="DM14" s="659"/>
      <c r="DN14" s="659"/>
      <c r="DO14" s="659"/>
      <c r="DP14" s="660"/>
      <c r="DQ14" s="664">
        <v>311239</v>
      </c>
      <c r="DR14" s="659"/>
      <c r="DS14" s="659"/>
      <c r="DT14" s="659"/>
      <c r="DU14" s="659"/>
      <c r="DV14" s="659"/>
      <c r="DW14" s="659"/>
      <c r="DX14" s="659"/>
      <c r="DY14" s="659"/>
      <c r="DZ14" s="659"/>
      <c r="EA14" s="659"/>
      <c r="EB14" s="659"/>
      <c r="EC14" s="696"/>
    </row>
    <row r="15" spans="2:143" ht="11.25" customHeight="1" x14ac:dyDescent="0.25">
      <c r="B15" s="655" t="s">
        <v>261</v>
      </c>
      <c r="C15" s="656"/>
      <c r="D15" s="656"/>
      <c r="E15" s="656"/>
      <c r="F15" s="656"/>
      <c r="G15" s="656"/>
      <c r="H15" s="656"/>
      <c r="I15" s="656"/>
      <c r="J15" s="656"/>
      <c r="K15" s="656"/>
      <c r="L15" s="656"/>
      <c r="M15" s="656"/>
      <c r="N15" s="656"/>
      <c r="O15" s="656"/>
      <c r="P15" s="656"/>
      <c r="Q15" s="657"/>
      <c r="R15" s="658" t="s">
        <v>129</v>
      </c>
      <c r="S15" s="659"/>
      <c r="T15" s="659"/>
      <c r="U15" s="659"/>
      <c r="V15" s="659"/>
      <c r="W15" s="659"/>
      <c r="X15" s="659"/>
      <c r="Y15" s="660"/>
      <c r="Z15" s="684" t="s">
        <v>129</v>
      </c>
      <c r="AA15" s="684"/>
      <c r="AB15" s="684"/>
      <c r="AC15" s="684"/>
      <c r="AD15" s="685" t="s">
        <v>129</v>
      </c>
      <c r="AE15" s="685"/>
      <c r="AF15" s="685"/>
      <c r="AG15" s="685"/>
      <c r="AH15" s="685"/>
      <c r="AI15" s="685"/>
      <c r="AJ15" s="685"/>
      <c r="AK15" s="685"/>
      <c r="AL15" s="661" t="s">
        <v>129</v>
      </c>
      <c r="AM15" s="662"/>
      <c r="AN15" s="662"/>
      <c r="AO15" s="686"/>
      <c r="AP15" s="655" t="s">
        <v>262</v>
      </c>
      <c r="AQ15" s="656"/>
      <c r="AR15" s="656"/>
      <c r="AS15" s="656"/>
      <c r="AT15" s="656"/>
      <c r="AU15" s="656"/>
      <c r="AV15" s="656"/>
      <c r="AW15" s="656"/>
      <c r="AX15" s="656"/>
      <c r="AY15" s="656"/>
      <c r="AZ15" s="656"/>
      <c r="BA15" s="656"/>
      <c r="BB15" s="656"/>
      <c r="BC15" s="656"/>
      <c r="BD15" s="656"/>
      <c r="BE15" s="656"/>
      <c r="BF15" s="657"/>
      <c r="BG15" s="658">
        <v>66022</v>
      </c>
      <c r="BH15" s="659"/>
      <c r="BI15" s="659"/>
      <c r="BJ15" s="659"/>
      <c r="BK15" s="659"/>
      <c r="BL15" s="659"/>
      <c r="BM15" s="659"/>
      <c r="BN15" s="660"/>
      <c r="BO15" s="684">
        <v>5.9</v>
      </c>
      <c r="BP15" s="684"/>
      <c r="BQ15" s="684"/>
      <c r="BR15" s="684"/>
      <c r="BS15" s="685" t="s">
        <v>129</v>
      </c>
      <c r="BT15" s="685"/>
      <c r="BU15" s="685"/>
      <c r="BV15" s="685"/>
      <c r="BW15" s="685"/>
      <c r="BX15" s="685"/>
      <c r="BY15" s="685"/>
      <c r="BZ15" s="685"/>
      <c r="CA15" s="685"/>
      <c r="CB15" s="730"/>
      <c r="CD15" s="655" t="s">
        <v>263</v>
      </c>
      <c r="CE15" s="656"/>
      <c r="CF15" s="656"/>
      <c r="CG15" s="656"/>
      <c r="CH15" s="656"/>
      <c r="CI15" s="656"/>
      <c r="CJ15" s="656"/>
      <c r="CK15" s="656"/>
      <c r="CL15" s="656"/>
      <c r="CM15" s="656"/>
      <c r="CN15" s="656"/>
      <c r="CO15" s="656"/>
      <c r="CP15" s="656"/>
      <c r="CQ15" s="657"/>
      <c r="CR15" s="658">
        <v>765448</v>
      </c>
      <c r="CS15" s="659"/>
      <c r="CT15" s="659"/>
      <c r="CU15" s="659"/>
      <c r="CV15" s="659"/>
      <c r="CW15" s="659"/>
      <c r="CX15" s="659"/>
      <c r="CY15" s="660"/>
      <c r="CZ15" s="684">
        <v>9.9</v>
      </c>
      <c r="DA15" s="684"/>
      <c r="DB15" s="684"/>
      <c r="DC15" s="684"/>
      <c r="DD15" s="664">
        <v>190107</v>
      </c>
      <c r="DE15" s="659"/>
      <c r="DF15" s="659"/>
      <c r="DG15" s="659"/>
      <c r="DH15" s="659"/>
      <c r="DI15" s="659"/>
      <c r="DJ15" s="659"/>
      <c r="DK15" s="659"/>
      <c r="DL15" s="659"/>
      <c r="DM15" s="659"/>
      <c r="DN15" s="659"/>
      <c r="DO15" s="659"/>
      <c r="DP15" s="660"/>
      <c r="DQ15" s="664">
        <v>583146</v>
      </c>
      <c r="DR15" s="659"/>
      <c r="DS15" s="659"/>
      <c r="DT15" s="659"/>
      <c r="DU15" s="659"/>
      <c r="DV15" s="659"/>
      <c r="DW15" s="659"/>
      <c r="DX15" s="659"/>
      <c r="DY15" s="659"/>
      <c r="DZ15" s="659"/>
      <c r="EA15" s="659"/>
      <c r="EB15" s="659"/>
      <c r="EC15" s="696"/>
    </row>
    <row r="16" spans="2:143" ht="11.25" customHeight="1" x14ac:dyDescent="0.25">
      <c r="B16" s="655" t="s">
        <v>264</v>
      </c>
      <c r="C16" s="656"/>
      <c r="D16" s="656"/>
      <c r="E16" s="656"/>
      <c r="F16" s="656"/>
      <c r="G16" s="656"/>
      <c r="H16" s="656"/>
      <c r="I16" s="656"/>
      <c r="J16" s="656"/>
      <c r="K16" s="656"/>
      <c r="L16" s="656"/>
      <c r="M16" s="656"/>
      <c r="N16" s="656"/>
      <c r="O16" s="656"/>
      <c r="P16" s="656"/>
      <c r="Q16" s="657"/>
      <c r="R16" s="658">
        <v>5341</v>
      </c>
      <c r="S16" s="659"/>
      <c r="T16" s="659"/>
      <c r="U16" s="659"/>
      <c r="V16" s="659"/>
      <c r="W16" s="659"/>
      <c r="X16" s="659"/>
      <c r="Y16" s="660"/>
      <c r="Z16" s="684">
        <v>0.1</v>
      </c>
      <c r="AA16" s="684"/>
      <c r="AB16" s="684"/>
      <c r="AC16" s="684"/>
      <c r="AD16" s="685">
        <v>5341</v>
      </c>
      <c r="AE16" s="685"/>
      <c r="AF16" s="685"/>
      <c r="AG16" s="685"/>
      <c r="AH16" s="685"/>
      <c r="AI16" s="685"/>
      <c r="AJ16" s="685"/>
      <c r="AK16" s="685"/>
      <c r="AL16" s="661">
        <v>0.1</v>
      </c>
      <c r="AM16" s="662"/>
      <c r="AN16" s="662"/>
      <c r="AO16" s="686"/>
      <c r="AP16" s="655" t="s">
        <v>265</v>
      </c>
      <c r="AQ16" s="656"/>
      <c r="AR16" s="656"/>
      <c r="AS16" s="656"/>
      <c r="AT16" s="656"/>
      <c r="AU16" s="656"/>
      <c r="AV16" s="656"/>
      <c r="AW16" s="656"/>
      <c r="AX16" s="656"/>
      <c r="AY16" s="656"/>
      <c r="AZ16" s="656"/>
      <c r="BA16" s="656"/>
      <c r="BB16" s="656"/>
      <c r="BC16" s="656"/>
      <c r="BD16" s="656"/>
      <c r="BE16" s="656"/>
      <c r="BF16" s="657"/>
      <c r="BG16" s="658" t="s">
        <v>129</v>
      </c>
      <c r="BH16" s="659"/>
      <c r="BI16" s="659"/>
      <c r="BJ16" s="659"/>
      <c r="BK16" s="659"/>
      <c r="BL16" s="659"/>
      <c r="BM16" s="659"/>
      <c r="BN16" s="660"/>
      <c r="BO16" s="684" t="s">
        <v>129</v>
      </c>
      <c r="BP16" s="684"/>
      <c r="BQ16" s="684"/>
      <c r="BR16" s="684"/>
      <c r="BS16" s="685" t="s">
        <v>129</v>
      </c>
      <c r="BT16" s="685"/>
      <c r="BU16" s="685"/>
      <c r="BV16" s="685"/>
      <c r="BW16" s="685"/>
      <c r="BX16" s="685"/>
      <c r="BY16" s="685"/>
      <c r="BZ16" s="685"/>
      <c r="CA16" s="685"/>
      <c r="CB16" s="730"/>
      <c r="CD16" s="655" t="s">
        <v>266</v>
      </c>
      <c r="CE16" s="656"/>
      <c r="CF16" s="656"/>
      <c r="CG16" s="656"/>
      <c r="CH16" s="656"/>
      <c r="CI16" s="656"/>
      <c r="CJ16" s="656"/>
      <c r="CK16" s="656"/>
      <c r="CL16" s="656"/>
      <c r="CM16" s="656"/>
      <c r="CN16" s="656"/>
      <c r="CO16" s="656"/>
      <c r="CP16" s="656"/>
      <c r="CQ16" s="657"/>
      <c r="CR16" s="658">
        <v>3246</v>
      </c>
      <c r="CS16" s="659"/>
      <c r="CT16" s="659"/>
      <c r="CU16" s="659"/>
      <c r="CV16" s="659"/>
      <c r="CW16" s="659"/>
      <c r="CX16" s="659"/>
      <c r="CY16" s="660"/>
      <c r="CZ16" s="684">
        <v>0</v>
      </c>
      <c r="DA16" s="684"/>
      <c r="DB16" s="684"/>
      <c r="DC16" s="684"/>
      <c r="DD16" s="664" t="s">
        <v>129</v>
      </c>
      <c r="DE16" s="659"/>
      <c r="DF16" s="659"/>
      <c r="DG16" s="659"/>
      <c r="DH16" s="659"/>
      <c r="DI16" s="659"/>
      <c r="DJ16" s="659"/>
      <c r="DK16" s="659"/>
      <c r="DL16" s="659"/>
      <c r="DM16" s="659"/>
      <c r="DN16" s="659"/>
      <c r="DO16" s="659"/>
      <c r="DP16" s="660"/>
      <c r="DQ16" s="664">
        <v>713</v>
      </c>
      <c r="DR16" s="659"/>
      <c r="DS16" s="659"/>
      <c r="DT16" s="659"/>
      <c r="DU16" s="659"/>
      <c r="DV16" s="659"/>
      <c r="DW16" s="659"/>
      <c r="DX16" s="659"/>
      <c r="DY16" s="659"/>
      <c r="DZ16" s="659"/>
      <c r="EA16" s="659"/>
      <c r="EB16" s="659"/>
      <c r="EC16" s="696"/>
    </row>
    <row r="17" spans="2:133" ht="11.25" customHeight="1" x14ac:dyDescent="0.25">
      <c r="B17" s="655" t="s">
        <v>267</v>
      </c>
      <c r="C17" s="656"/>
      <c r="D17" s="656"/>
      <c r="E17" s="656"/>
      <c r="F17" s="656"/>
      <c r="G17" s="656"/>
      <c r="H17" s="656"/>
      <c r="I17" s="656"/>
      <c r="J17" s="656"/>
      <c r="K17" s="656"/>
      <c r="L17" s="656"/>
      <c r="M17" s="656"/>
      <c r="N17" s="656"/>
      <c r="O17" s="656"/>
      <c r="P17" s="656"/>
      <c r="Q17" s="657"/>
      <c r="R17" s="658">
        <v>12774</v>
      </c>
      <c r="S17" s="659"/>
      <c r="T17" s="659"/>
      <c r="U17" s="659"/>
      <c r="V17" s="659"/>
      <c r="W17" s="659"/>
      <c r="X17" s="659"/>
      <c r="Y17" s="660"/>
      <c r="Z17" s="684">
        <v>0.2</v>
      </c>
      <c r="AA17" s="684"/>
      <c r="AB17" s="684"/>
      <c r="AC17" s="684"/>
      <c r="AD17" s="685">
        <v>12774</v>
      </c>
      <c r="AE17" s="685"/>
      <c r="AF17" s="685"/>
      <c r="AG17" s="685"/>
      <c r="AH17" s="685"/>
      <c r="AI17" s="685"/>
      <c r="AJ17" s="685"/>
      <c r="AK17" s="685"/>
      <c r="AL17" s="661">
        <v>0.3</v>
      </c>
      <c r="AM17" s="662"/>
      <c r="AN17" s="662"/>
      <c r="AO17" s="686"/>
      <c r="AP17" s="655" t="s">
        <v>268</v>
      </c>
      <c r="AQ17" s="656"/>
      <c r="AR17" s="656"/>
      <c r="AS17" s="656"/>
      <c r="AT17" s="656"/>
      <c r="AU17" s="656"/>
      <c r="AV17" s="656"/>
      <c r="AW17" s="656"/>
      <c r="AX17" s="656"/>
      <c r="AY17" s="656"/>
      <c r="AZ17" s="656"/>
      <c r="BA17" s="656"/>
      <c r="BB17" s="656"/>
      <c r="BC17" s="656"/>
      <c r="BD17" s="656"/>
      <c r="BE17" s="656"/>
      <c r="BF17" s="657"/>
      <c r="BG17" s="658" t="s">
        <v>129</v>
      </c>
      <c r="BH17" s="659"/>
      <c r="BI17" s="659"/>
      <c r="BJ17" s="659"/>
      <c r="BK17" s="659"/>
      <c r="BL17" s="659"/>
      <c r="BM17" s="659"/>
      <c r="BN17" s="660"/>
      <c r="BO17" s="684" t="s">
        <v>129</v>
      </c>
      <c r="BP17" s="684"/>
      <c r="BQ17" s="684"/>
      <c r="BR17" s="684"/>
      <c r="BS17" s="685" t="s">
        <v>129</v>
      </c>
      <c r="BT17" s="685"/>
      <c r="BU17" s="685"/>
      <c r="BV17" s="685"/>
      <c r="BW17" s="685"/>
      <c r="BX17" s="685"/>
      <c r="BY17" s="685"/>
      <c r="BZ17" s="685"/>
      <c r="CA17" s="685"/>
      <c r="CB17" s="730"/>
      <c r="CD17" s="655" t="s">
        <v>269</v>
      </c>
      <c r="CE17" s="656"/>
      <c r="CF17" s="656"/>
      <c r="CG17" s="656"/>
      <c r="CH17" s="656"/>
      <c r="CI17" s="656"/>
      <c r="CJ17" s="656"/>
      <c r="CK17" s="656"/>
      <c r="CL17" s="656"/>
      <c r="CM17" s="656"/>
      <c r="CN17" s="656"/>
      <c r="CO17" s="656"/>
      <c r="CP17" s="656"/>
      <c r="CQ17" s="657"/>
      <c r="CR17" s="658">
        <v>667112</v>
      </c>
      <c r="CS17" s="659"/>
      <c r="CT17" s="659"/>
      <c r="CU17" s="659"/>
      <c r="CV17" s="659"/>
      <c r="CW17" s="659"/>
      <c r="CX17" s="659"/>
      <c r="CY17" s="660"/>
      <c r="CZ17" s="684">
        <v>8.6</v>
      </c>
      <c r="DA17" s="684"/>
      <c r="DB17" s="684"/>
      <c r="DC17" s="684"/>
      <c r="DD17" s="664" t="s">
        <v>129</v>
      </c>
      <c r="DE17" s="659"/>
      <c r="DF17" s="659"/>
      <c r="DG17" s="659"/>
      <c r="DH17" s="659"/>
      <c r="DI17" s="659"/>
      <c r="DJ17" s="659"/>
      <c r="DK17" s="659"/>
      <c r="DL17" s="659"/>
      <c r="DM17" s="659"/>
      <c r="DN17" s="659"/>
      <c r="DO17" s="659"/>
      <c r="DP17" s="660"/>
      <c r="DQ17" s="664">
        <v>618015</v>
      </c>
      <c r="DR17" s="659"/>
      <c r="DS17" s="659"/>
      <c r="DT17" s="659"/>
      <c r="DU17" s="659"/>
      <c r="DV17" s="659"/>
      <c r="DW17" s="659"/>
      <c r="DX17" s="659"/>
      <c r="DY17" s="659"/>
      <c r="DZ17" s="659"/>
      <c r="EA17" s="659"/>
      <c r="EB17" s="659"/>
      <c r="EC17" s="696"/>
    </row>
    <row r="18" spans="2:133" ht="11.25" customHeight="1" x14ac:dyDescent="0.25">
      <c r="B18" s="655" t="s">
        <v>270</v>
      </c>
      <c r="C18" s="656"/>
      <c r="D18" s="656"/>
      <c r="E18" s="656"/>
      <c r="F18" s="656"/>
      <c r="G18" s="656"/>
      <c r="H18" s="656"/>
      <c r="I18" s="656"/>
      <c r="J18" s="656"/>
      <c r="K18" s="656"/>
      <c r="L18" s="656"/>
      <c r="M18" s="656"/>
      <c r="N18" s="656"/>
      <c r="O18" s="656"/>
      <c r="P18" s="656"/>
      <c r="Q18" s="657"/>
      <c r="R18" s="658">
        <v>22484</v>
      </c>
      <c r="S18" s="659"/>
      <c r="T18" s="659"/>
      <c r="U18" s="659"/>
      <c r="V18" s="659"/>
      <c r="W18" s="659"/>
      <c r="X18" s="659"/>
      <c r="Y18" s="660"/>
      <c r="Z18" s="684">
        <v>0.3</v>
      </c>
      <c r="AA18" s="684"/>
      <c r="AB18" s="684"/>
      <c r="AC18" s="684"/>
      <c r="AD18" s="685">
        <v>22484</v>
      </c>
      <c r="AE18" s="685"/>
      <c r="AF18" s="685"/>
      <c r="AG18" s="685"/>
      <c r="AH18" s="685"/>
      <c r="AI18" s="685"/>
      <c r="AJ18" s="685"/>
      <c r="AK18" s="685"/>
      <c r="AL18" s="661">
        <v>0.5</v>
      </c>
      <c r="AM18" s="662"/>
      <c r="AN18" s="662"/>
      <c r="AO18" s="686"/>
      <c r="AP18" s="655" t="s">
        <v>271</v>
      </c>
      <c r="AQ18" s="656"/>
      <c r="AR18" s="656"/>
      <c r="AS18" s="656"/>
      <c r="AT18" s="656"/>
      <c r="AU18" s="656"/>
      <c r="AV18" s="656"/>
      <c r="AW18" s="656"/>
      <c r="AX18" s="656"/>
      <c r="AY18" s="656"/>
      <c r="AZ18" s="656"/>
      <c r="BA18" s="656"/>
      <c r="BB18" s="656"/>
      <c r="BC18" s="656"/>
      <c r="BD18" s="656"/>
      <c r="BE18" s="656"/>
      <c r="BF18" s="657"/>
      <c r="BG18" s="658" t="s">
        <v>129</v>
      </c>
      <c r="BH18" s="659"/>
      <c r="BI18" s="659"/>
      <c r="BJ18" s="659"/>
      <c r="BK18" s="659"/>
      <c r="BL18" s="659"/>
      <c r="BM18" s="659"/>
      <c r="BN18" s="660"/>
      <c r="BO18" s="684" t="s">
        <v>129</v>
      </c>
      <c r="BP18" s="684"/>
      <c r="BQ18" s="684"/>
      <c r="BR18" s="684"/>
      <c r="BS18" s="685" t="s">
        <v>129</v>
      </c>
      <c r="BT18" s="685"/>
      <c r="BU18" s="685"/>
      <c r="BV18" s="685"/>
      <c r="BW18" s="685"/>
      <c r="BX18" s="685"/>
      <c r="BY18" s="685"/>
      <c r="BZ18" s="685"/>
      <c r="CA18" s="685"/>
      <c r="CB18" s="730"/>
      <c r="CD18" s="655" t="s">
        <v>272</v>
      </c>
      <c r="CE18" s="656"/>
      <c r="CF18" s="656"/>
      <c r="CG18" s="656"/>
      <c r="CH18" s="656"/>
      <c r="CI18" s="656"/>
      <c r="CJ18" s="656"/>
      <c r="CK18" s="656"/>
      <c r="CL18" s="656"/>
      <c r="CM18" s="656"/>
      <c r="CN18" s="656"/>
      <c r="CO18" s="656"/>
      <c r="CP18" s="656"/>
      <c r="CQ18" s="657"/>
      <c r="CR18" s="658" t="s">
        <v>129</v>
      </c>
      <c r="CS18" s="659"/>
      <c r="CT18" s="659"/>
      <c r="CU18" s="659"/>
      <c r="CV18" s="659"/>
      <c r="CW18" s="659"/>
      <c r="CX18" s="659"/>
      <c r="CY18" s="660"/>
      <c r="CZ18" s="684" t="s">
        <v>129</v>
      </c>
      <c r="DA18" s="684"/>
      <c r="DB18" s="684"/>
      <c r="DC18" s="684"/>
      <c r="DD18" s="664" t="s">
        <v>129</v>
      </c>
      <c r="DE18" s="659"/>
      <c r="DF18" s="659"/>
      <c r="DG18" s="659"/>
      <c r="DH18" s="659"/>
      <c r="DI18" s="659"/>
      <c r="DJ18" s="659"/>
      <c r="DK18" s="659"/>
      <c r="DL18" s="659"/>
      <c r="DM18" s="659"/>
      <c r="DN18" s="659"/>
      <c r="DO18" s="659"/>
      <c r="DP18" s="660"/>
      <c r="DQ18" s="664" t="s">
        <v>129</v>
      </c>
      <c r="DR18" s="659"/>
      <c r="DS18" s="659"/>
      <c r="DT18" s="659"/>
      <c r="DU18" s="659"/>
      <c r="DV18" s="659"/>
      <c r="DW18" s="659"/>
      <c r="DX18" s="659"/>
      <c r="DY18" s="659"/>
      <c r="DZ18" s="659"/>
      <c r="EA18" s="659"/>
      <c r="EB18" s="659"/>
      <c r="EC18" s="696"/>
    </row>
    <row r="19" spans="2:133" ht="11.25" customHeight="1" x14ac:dyDescent="0.25">
      <c r="B19" s="655" t="s">
        <v>273</v>
      </c>
      <c r="C19" s="656"/>
      <c r="D19" s="656"/>
      <c r="E19" s="656"/>
      <c r="F19" s="656"/>
      <c r="G19" s="656"/>
      <c r="H19" s="656"/>
      <c r="I19" s="656"/>
      <c r="J19" s="656"/>
      <c r="K19" s="656"/>
      <c r="L19" s="656"/>
      <c r="M19" s="656"/>
      <c r="N19" s="656"/>
      <c r="O19" s="656"/>
      <c r="P19" s="656"/>
      <c r="Q19" s="657"/>
      <c r="R19" s="658">
        <v>3816</v>
      </c>
      <c r="S19" s="659"/>
      <c r="T19" s="659"/>
      <c r="U19" s="659"/>
      <c r="V19" s="659"/>
      <c r="W19" s="659"/>
      <c r="X19" s="659"/>
      <c r="Y19" s="660"/>
      <c r="Z19" s="684">
        <v>0</v>
      </c>
      <c r="AA19" s="684"/>
      <c r="AB19" s="684"/>
      <c r="AC19" s="684"/>
      <c r="AD19" s="685">
        <v>3816</v>
      </c>
      <c r="AE19" s="685"/>
      <c r="AF19" s="685"/>
      <c r="AG19" s="685"/>
      <c r="AH19" s="685"/>
      <c r="AI19" s="685"/>
      <c r="AJ19" s="685"/>
      <c r="AK19" s="685"/>
      <c r="AL19" s="661">
        <v>0.1</v>
      </c>
      <c r="AM19" s="662"/>
      <c r="AN19" s="662"/>
      <c r="AO19" s="686"/>
      <c r="AP19" s="655" t="s">
        <v>274</v>
      </c>
      <c r="AQ19" s="656"/>
      <c r="AR19" s="656"/>
      <c r="AS19" s="656"/>
      <c r="AT19" s="656"/>
      <c r="AU19" s="656"/>
      <c r="AV19" s="656"/>
      <c r="AW19" s="656"/>
      <c r="AX19" s="656"/>
      <c r="AY19" s="656"/>
      <c r="AZ19" s="656"/>
      <c r="BA19" s="656"/>
      <c r="BB19" s="656"/>
      <c r="BC19" s="656"/>
      <c r="BD19" s="656"/>
      <c r="BE19" s="656"/>
      <c r="BF19" s="657"/>
      <c r="BG19" s="658">
        <v>3777</v>
      </c>
      <c r="BH19" s="659"/>
      <c r="BI19" s="659"/>
      <c r="BJ19" s="659"/>
      <c r="BK19" s="659"/>
      <c r="BL19" s="659"/>
      <c r="BM19" s="659"/>
      <c r="BN19" s="660"/>
      <c r="BO19" s="684">
        <v>0.3</v>
      </c>
      <c r="BP19" s="684"/>
      <c r="BQ19" s="684"/>
      <c r="BR19" s="684"/>
      <c r="BS19" s="685" t="s">
        <v>129</v>
      </c>
      <c r="BT19" s="685"/>
      <c r="BU19" s="685"/>
      <c r="BV19" s="685"/>
      <c r="BW19" s="685"/>
      <c r="BX19" s="685"/>
      <c r="BY19" s="685"/>
      <c r="BZ19" s="685"/>
      <c r="CA19" s="685"/>
      <c r="CB19" s="730"/>
      <c r="CD19" s="655" t="s">
        <v>275</v>
      </c>
      <c r="CE19" s="656"/>
      <c r="CF19" s="656"/>
      <c r="CG19" s="656"/>
      <c r="CH19" s="656"/>
      <c r="CI19" s="656"/>
      <c r="CJ19" s="656"/>
      <c r="CK19" s="656"/>
      <c r="CL19" s="656"/>
      <c r="CM19" s="656"/>
      <c r="CN19" s="656"/>
      <c r="CO19" s="656"/>
      <c r="CP19" s="656"/>
      <c r="CQ19" s="657"/>
      <c r="CR19" s="658" t="s">
        <v>129</v>
      </c>
      <c r="CS19" s="659"/>
      <c r="CT19" s="659"/>
      <c r="CU19" s="659"/>
      <c r="CV19" s="659"/>
      <c r="CW19" s="659"/>
      <c r="CX19" s="659"/>
      <c r="CY19" s="660"/>
      <c r="CZ19" s="684" t="s">
        <v>129</v>
      </c>
      <c r="DA19" s="684"/>
      <c r="DB19" s="684"/>
      <c r="DC19" s="684"/>
      <c r="DD19" s="664" t="s">
        <v>129</v>
      </c>
      <c r="DE19" s="659"/>
      <c r="DF19" s="659"/>
      <c r="DG19" s="659"/>
      <c r="DH19" s="659"/>
      <c r="DI19" s="659"/>
      <c r="DJ19" s="659"/>
      <c r="DK19" s="659"/>
      <c r="DL19" s="659"/>
      <c r="DM19" s="659"/>
      <c r="DN19" s="659"/>
      <c r="DO19" s="659"/>
      <c r="DP19" s="660"/>
      <c r="DQ19" s="664" t="s">
        <v>129</v>
      </c>
      <c r="DR19" s="659"/>
      <c r="DS19" s="659"/>
      <c r="DT19" s="659"/>
      <c r="DU19" s="659"/>
      <c r="DV19" s="659"/>
      <c r="DW19" s="659"/>
      <c r="DX19" s="659"/>
      <c r="DY19" s="659"/>
      <c r="DZ19" s="659"/>
      <c r="EA19" s="659"/>
      <c r="EB19" s="659"/>
      <c r="EC19" s="696"/>
    </row>
    <row r="20" spans="2:133" ht="11.25" customHeight="1" x14ac:dyDescent="0.25">
      <c r="B20" s="655" t="s">
        <v>276</v>
      </c>
      <c r="C20" s="656"/>
      <c r="D20" s="656"/>
      <c r="E20" s="656"/>
      <c r="F20" s="656"/>
      <c r="G20" s="656"/>
      <c r="H20" s="656"/>
      <c r="I20" s="656"/>
      <c r="J20" s="656"/>
      <c r="K20" s="656"/>
      <c r="L20" s="656"/>
      <c r="M20" s="656"/>
      <c r="N20" s="656"/>
      <c r="O20" s="656"/>
      <c r="P20" s="656"/>
      <c r="Q20" s="657"/>
      <c r="R20" s="658">
        <v>1427</v>
      </c>
      <c r="S20" s="659"/>
      <c r="T20" s="659"/>
      <c r="U20" s="659"/>
      <c r="V20" s="659"/>
      <c r="W20" s="659"/>
      <c r="X20" s="659"/>
      <c r="Y20" s="660"/>
      <c r="Z20" s="684">
        <v>0</v>
      </c>
      <c r="AA20" s="684"/>
      <c r="AB20" s="684"/>
      <c r="AC20" s="684"/>
      <c r="AD20" s="685">
        <v>1427</v>
      </c>
      <c r="AE20" s="685"/>
      <c r="AF20" s="685"/>
      <c r="AG20" s="685"/>
      <c r="AH20" s="685"/>
      <c r="AI20" s="685"/>
      <c r="AJ20" s="685"/>
      <c r="AK20" s="685"/>
      <c r="AL20" s="661">
        <v>0</v>
      </c>
      <c r="AM20" s="662"/>
      <c r="AN20" s="662"/>
      <c r="AO20" s="686"/>
      <c r="AP20" s="655" t="s">
        <v>277</v>
      </c>
      <c r="AQ20" s="656"/>
      <c r="AR20" s="656"/>
      <c r="AS20" s="656"/>
      <c r="AT20" s="656"/>
      <c r="AU20" s="656"/>
      <c r="AV20" s="656"/>
      <c r="AW20" s="656"/>
      <c r="AX20" s="656"/>
      <c r="AY20" s="656"/>
      <c r="AZ20" s="656"/>
      <c r="BA20" s="656"/>
      <c r="BB20" s="656"/>
      <c r="BC20" s="656"/>
      <c r="BD20" s="656"/>
      <c r="BE20" s="656"/>
      <c r="BF20" s="657"/>
      <c r="BG20" s="658">
        <v>3777</v>
      </c>
      <c r="BH20" s="659"/>
      <c r="BI20" s="659"/>
      <c r="BJ20" s="659"/>
      <c r="BK20" s="659"/>
      <c r="BL20" s="659"/>
      <c r="BM20" s="659"/>
      <c r="BN20" s="660"/>
      <c r="BO20" s="684">
        <v>0.3</v>
      </c>
      <c r="BP20" s="684"/>
      <c r="BQ20" s="684"/>
      <c r="BR20" s="684"/>
      <c r="BS20" s="685" t="s">
        <v>129</v>
      </c>
      <c r="BT20" s="685"/>
      <c r="BU20" s="685"/>
      <c r="BV20" s="685"/>
      <c r="BW20" s="685"/>
      <c r="BX20" s="685"/>
      <c r="BY20" s="685"/>
      <c r="BZ20" s="685"/>
      <c r="CA20" s="685"/>
      <c r="CB20" s="730"/>
      <c r="CD20" s="655" t="s">
        <v>278</v>
      </c>
      <c r="CE20" s="656"/>
      <c r="CF20" s="656"/>
      <c r="CG20" s="656"/>
      <c r="CH20" s="656"/>
      <c r="CI20" s="656"/>
      <c r="CJ20" s="656"/>
      <c r="CK20" s="656"/>
      <c r="CL20" s="656"/>
      <c r="CM20" s="656"/>
      <c r="CN20" s="656"/>
      <c r="CO20" s="656"/>
      <c r="CP20" s="656"/>
      <c r="CQ20" s="657"/>
      <c r="CR20" s="658">
        <v>7737290</v>
      </c>
      <c r="CS20" s="659"/>
      <c r="CT20" s="659"/>
      <c r="CU20" s="659"/>
      <c r="CV20" s="659"/>
      <c r="CW20" s="659"/>
      <c r="CX20" s="659"/>
      <c r="CY20" s="660"/>
      <c r="CZ20" s="684">
        <v>100</v>
      </c>
      <c r="DA20" s="684"/>
      <c r="DB20" s="684"/>
      <c r="DC20" s="684"/>
      <c r="DD20" s="664">
        <v>527238</v>
      </c>
      <c r="DE20" s="659"/>
      <c r="DF20" s="659"/>
      <c r="DG20" s="659"/>
      <c r="DH20" s="659"/>
      <c r="DI20" s="659"/>
      <c r="DJ20" s="659"/>
      <c r="DK20" s="659"/>
      <c r="DL20" s="659"/>
      <c r="DM20" s="659"/>
      <c r="DN20" s="659"/>
      <c r="DO20" s="659"/>
      <c r="DP20" s="660"/>
      <c r="DQ20" s="664">
        <v>5555872</v>
      </c>
      <c r="DR20" s="659"/>
      <c r="DS20" s="659"/>
      <c r="DT20" s="659"/>
      <c r="DU20" s="659"/>
      <c r="DV20" s="659"/>
      <c r="DW20" s="659"/>
      <c r="DX20" s="659"/>
      <c r="DY20" s="659"/>
      <c r="DZ20" s="659"/>
      <c r="EA20" s="659"/>
      <c r="EB20" s="659"/>
      <c r="EC20" s="696"/>
    </row>
    <row r="21" spans="2:133" ht="11.25" customHeight="1" x14ac:dyDescent="0.25">
      <c r="B21" s="655" t="s">
        <v>279</v>
      </c>
      <c r="C21" s="656"/>
      <c r="D21" s="656"/>
      <c r="E21" s="656"/>
      <c r="F21" s="656"/>
      <c r="G21" s="656"/>
      <c r="H21" s="656"/>
      <c r="I21" s="656"/>
      <c r="J21" s="656"/>
      <c r="K21" s="656"/>
      <c r="L21" s="656"/>
      <c r="M21" s="656"/>
      <c r="N21" s="656"/>
      <c r="O21" s="656"/>
      <c r="P21" s="656"/>
      <c r="Q21" s="657"/>
      <c r="R21" s="658">
        <v>576</v>
      </c>
      <c r="S21" s="659"/>
      <c r="T21" s="659"/>
      <c r="U21" s="659"/>
      <c r="V21" s="659"/>
      <c r="W21" s="659"/>
      <c r="X21" s="659"/>
      <c r="Y21" s="660"/>
      <c r="Z21" s="684">
        <v>0</v>
      </c>
      <c r="AA21" s="684"/>
      <c r="AB21" s="684"/>
      <c r="AC21" s="684"/>
      <c r="AD21" s="685">
        <v>576</v>
      </c>
      <c r="AE21" s="685"/>
      <c r="AF21" s="685"/>
      <c r="AG21" s="685"/>
      <c r="AH21" s="685"/>
      <c r="AI21" s="685"/>
      <c r="AJ21" s="685"/>
      <c r="AK21" s="685"/>
      <c r="AL21" s="661">
        <v>0</v>
      </c>
      <c r="AM21" s="662"/>
      <c r="AN21" s="662"/>
      <c r="AO21" s="686"/>
      <c r="AP21" s="655" t="s">
        <v>280</v>
      </c>
      <c r="AQ21" s="731"/>
      <c r="AR21" s="731"/>
      <c r="AS21" s="731"/>
      <c r="AT21" s="731"/>
      <c r="AU21" s="731"/>
      <c r="AV21" s="731"/>
      <c r="AW21" s="731"/>
      <c r="AX21" s="731"/>
      <c r="AY21" s="731"/>
      <c r="AZ21" s="731"/>
      <c r="BA21" s="731"/>
      <c r="BB21" s="731"/>
      <c r="BC21" s="731"/>
      <c r="BD21" s="731"/>
      <c r="BE21" s="731"/>
      <c r="BF21" s="732"/>
      <c r="BG21" s="658">
        <v>3777</v>
      </c>
      <c r="BH21" s="659"/>
      <c r="BI21" s="659"/>
      <c r="BJ21" s="659"/>
      <c r="BK21" s="659"/>
      <c r="BL21" s="659"/>
      <c r="BM21" s="659"/>
      <c r="BN21" s="660"/>
      <c r="BO21" s="684">
        <v>0.3</v>
      </c>
      <c r="BP21" s="684"/>
      <c r="BQ21" s="684"/>
      <c r="BR21" s="684"/>
      <c r="BS21" s="685" t="s">
        <v>129</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25">
      <c r="B22" s="715" t="s">
        <v>281</v>
      </c>
      <c r="C22" s="716"/>
      <c r="D22" s="716"/>
      <c r="E22" s="716"/>
      <c r="F22" s="716"/>
      <c r="G22" s="716"/>
      <c r="H22" s="716"/>
      <c r="I22" s="716"/>
      <c r="J22" s="716"/>
      <c r="K22" s="716"/>
      <c r="L22" s="716"/>
      <c r="M22" s="716"/>
      <c r="N22" s="716"/>
      <c r="O22" s="716"/>
      <c r="P22" s="716"/>
      <c r="Q22" s="717"/>
      <c r="R22" s="658">
        <v>16665</v>
      </c>
      <c r="S22" s="659"/>
      <c r="T22" s="659"/>
      <c r="U22" s="659"/>
      <c r="V22" s="659"/>
      <c r="W22" s="659"/>
      <c r="X22" s="659"/>
      <c r="Y22" s="660"/>
      <c r="Z22" s="684">
        <v>0.2</v>
      </c>
      <c r="AA22" s="684"/>
      <c r="AB22" s="684"/>
      <c r="AC22" s="684"/>
      <c r="AD22" s="685">
        <v>16665</v>
      </c>
      <c r="AE22" s="685"/>
      <c r="AF22" s="685"/>
      <c r="AG22" s="685"/>
      <c r="AH22" s="685"/>
      <c r="AI22" s="685"/>
      <c r="AJ22" s="685"/>
      <c r="AK22" s="685"/>
      <c r="AL22" s="661">
        <v>0.30000001192092896</v>
      </c>
      <c r="AM22" s="662"/>
      <c r="AN22" s="662"/>
      <c r="AO22" s="686"/>
      <c r="AP22" s="655" t="s">
        <v>282</v>
      </c>
      <c r="AQ22" s="731"/>
      <c r="AR22" s="731"/>
      <c r="AS22" s="731"/>
      <c r="AT22" s="731"/>
      <c r="AU22" s="731"/>
      <c r="AV22" s="731"/>
      <c r="AW22" s="731"/>
      <c r="AX22" s="731"/>
      <c r="AY22" s="731"/>
      <c r="AZ22" s="731"/>
      <c r="BA22" s="731"/>
      <c r="BB22" s="731"/>
      <c r="BC22" s="731"/>
      <c r="BD22" s="731"/>
      <c r="BE22" s="731"/>
      <c r="BF22" s="732"/>
      <c r="BG22" s="658" t="s">
        <v>129</v>
      </c>
      <c r="BH22" s="659"/>
      <c r="BI22" s="659"/>
      <c r="BJ22" s="659"/>
      <c r="BK22" s="659"/>
      <c r="BL22" s="659"/>
      <c r="BM22" s="659"/>
      <c r="BN22" s="660"/>
      <c r="BO22" s="684" t="s">
        <v>129</v>
      </c>
      <c r="BP22" s="684"/>
      <c r="BQ22" s="684"/>
      <c r="BR22" s="684"/>
      <c r="BS22" s="685" t="s">
        <v>129</v>
      </c>
      <c r="BT22" s="685"/>
      <c r="BU22" s="685"/>
      <c r="BV22" s="685"/>
      <c r="BW22" s="685"/>
      <c r="BX22" s="685"/>
      <c r="BY22" s="685"/>
      <c r="BZ22" s="685"/>
      <c r="CA22" s="685"/>
      <c r="CB22" s="730"/>
      <c r="CD22" s="711" t="s">
        <v>283</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5">
      <c r="B23" s="655" t="s">
        <v>284</v>
      </c>
      <c r="C23" s="656"/>
      <c r="D23" s="656"/>
      <c r="E23" s="656"/>
      <c r="F23" s="656"/>
      <c r="G23" s="656"/>
      <c r="H23" s="656"/>
      <c r="I23" s="656"/>
      <c r="J23" s="656"/>
      <c r="K23" s="656"/>
      <c r="L23" s="656"/>
      <c r="M23" s="656"/>
      <c r="N23" s="656"/>
      <c r="O23" s="656"/>
      <c r="P23" s="656"/>
      <c r="Q23" s="657"/>
      <c r="R23" s="658">
        <v>3829539</v>
      </c>
      <c r="S23" s="659"/>
      <c r="T23" s="659"/>
      <c r="U23" s="659"/>
      <c r="V23" s="659"/>
      <c r="W23" s="659"/>
      <c r="X23" s="659"/>
      <c r="Y23" s="660"/>
      <c r="Z23" s="684">
        <v>46</v>
      </c>
      <c r="AA23" s="684"/>
      <c r="AB23" s="684"/>
      <c r="AC23" s="684"/>
      <c r="AD23" s="685">
        <v>3444634</v>
      </c>
      <c r="AE23" s="685"/>
      <c r="AF23" s="685"/>
      <c r="AG23" s="685"/>
      <c r="AH23" s="685"/>
      <c r="AI23" s="685"/>
      <c r="AJ23" s="685"/>
      <c r="AK23" s="685"/>
      <c r="AL23" s="661">
        <v>69.599999999999994</v>
      </c>
      <c r="AM23" s="662"/>
      <c r="AN23" s="662"/>
      <c r="AO23" s="686"/>
      <c r="AP23" s="655" t="s">
        <v>285</v>
      </c>
      <c r="AQ23" s="731"/>
      <c r="AR23" s="731"/>
      <c r="AS23" s="731"/>
      <c r="AT23" s="731"/>
      <c r="AU23" s="731"/>
      <c r="AV23" s="731"/>
      <c r="AW23" s="731"/>
      <c r="AX23" s="731"/>
      <c r="AY23" s="731"/>
      <c r="AZ23" s="731"/>
      <c r="BA23" s="731"/>
      <c r="BB23" s="731"/>
      <c r="BC23" s="731"/>
      <c r="BD23" s="731"/>
      <c r="BE23" s="731"/>
      <c r="BF23" s="732"/>
      <c r="BG23" s="658" t="s">
        <v>129</v>
      </c>
      <c r="BH23" s="659"/>
      <c r="BI23" s="659"/>
      <c r="BJ23" s="659"/>
      <c r="BK23" s="659"/>
      <c r="BL23" s="659"/>
      <c r="BM23" s="659"/>
      <c r="BN23" s="660"/>
      <c r="BO23" s="684" t="s">
        <v>129</v>
      </c>
      <c r="BP23" s="684"/>
      <c r="BQ23" s="684"/>
      <c r="BR23" s="684"/>
      <c r="BS23" s="685" t="s">
        <v>129</v>
      </c>
      <c r="BT23" s="685"/>
      <c r="BU23" s="685"/>
      <c r="BV23" s="685"/>
      <c r="BW23" s="685"/>
      <c r="BX23" s="685"/>
      <c r="BY23" s="685"/>
      <c r="BZ23" s="685"/>
      <c r="CA23" s="685"/>
      <c r="CB23" s="730"/>
      <c r="CD23" s="711" t="s">
        <v>224</v>
      </c>
      <c r="CE23" s="712"/>
      <c r="CF23" s="712"/>
      <c r="CG23" s="712"/>
      <c r="CH23" s="712"/>
      <c r="CI23" s="712"/>
      <c r="CJ23" s="712"/>
      <c r="CK23" s="712"/>
      <c r="CL23" s="712"/>
      <c r="CM23" s="712"/>
      <c r="CN23" s="712"/>
      <c r="CO23" s="712"/>
      <c r="CP23" s="712"/>
      <c r="CQ23" s="713"/>
      <c r="CR23" s="711" t="s">
        <v>286</v>
      </c>
      <c r="CS23" s="712"/>
      <c r="CT23" s="712"/>
      <c r="CU23" s="712"/>
      <c r="CV23" s="712"/>
      <c r="CW23" s="712"/>
      <c r="CX23" s="712"/>
      <c r="CY23" s="713"/>
      <c r="CZ23" s="711" t="s">
        <v>287</v>
      </c>
      <c r="DA23" s="712"/>
      <c r="DB23" s="712"/>
      <c r="DC23" s="713"/>
      <c r="DD23" s="711" t="s">
        <v>288</v>
      </c>
      <c r="DE23" s="712"/>
      <c r="DF23" s="712"/>
      <c r="DG23" s="712"/>
      <c r="DH23" s="712"/>
      <c r="DI23" s="712"/>
      <c r="DJ23" s="712"/>
      <c r="DK23" s="713"/>
      <c r="DL23" s="743" t="s">
        <v>289</v>
      </c>
      <c r="DM23" s="744"/>
      <c r="DN23" s="744"/>
      <c r="DO23" s="744"/>
      <c r="DP23" s="744"/>
      <c r="DQ23" s="744"/>
      <c r="DR23" s="744"/>
      <c r="DS23" s="744"/>
      <c r="DT23" s="744"/>
      <c r="DU23" s="744"/>
      <c r="DV23" s="745"/>
      <c r="DW23" s="711" t="s">
        <v>290</v>
      </c>
      <c r="DX23" s="712"/>
      <c r="DY23" s="712"/>
      <c r="DZ23" s="712"/>
      <c r="EA23" s="712"/>
      <c r="EB23" s="712"/>
      <c r="EC23" s="713"/>
    </row>
    <row r="24" spans="2:133" ht="11.25" customHeight="1" x14ac:dyDescent="0.25">
      <c r="B24" s="655" t="s">
        <v>291</v>
      </c>
      <c r="C24" s="656"/>
      <c r="D24" s="656"/>
      <c r="E24" s="656"/>
      <c r="F24" s="656"/>
      <c r="G24" s="656"/>
      <c r="H24" s="656"/>
      <c r="I24" s="656"/>
      <c r="J24" s="656"/>
      <c r="K24" s="656"/>
      <c r="L24" s="656"/>
      <c r="M24" s="656"/>
      <c r="N24" s="656"/>
      <c r="O24" s="656"/>
      <c r="P24" s="656"/>
      <c r="Q24" s="657"/>
      <c r="R24" s="658">
        <v>3444634</v>
      </c>
      <c r="S24" s="659"/>
      <c r="T24" s="659"/>
      <c r="U24" s="659"/>
      <c r="V24" s="659"/>
      <c r="W24" s="659"/>
      <c r="X24" s="659"/>
      <c r="Y24" s="660"/>
      <c r="Z24" s="684">
        <v>41.4</v>
      </c>
      <c r="AA24" s="684"/>
      <c r="AB24" s="684"/>
      <c r="AC24" s="684"/>
      <c r="AD24" s="685">
        <v>3444634</v>
      </c>
      <c r="AE24" s="685"/>
      <c r="AF24" s="685"/>
      <c r="AG24" s="685"/>
      <c r="AH24" s="685"/>
      <c r="AI24" s="685"/>
      <c r="AJ24" s="685"/>
      <c r="AK24" s="685"/>
      <c r="AL24" s="661">
        <v>69.599999999999994</v>
      </c>
      <c r="AM24" s="662"/>
      <c r="AN24" s="662"/>
      <c r="AO24" s="686"/>
      <c r="AP24" s="655" t="s">
        <v>292</v>
      </c>
      <c r="AQ24" s="731"/>
      <c r="AR24" s="731"/>
      <c r="AS24" s="731"/>
      <c r="AT24" s="731"/>
      <c r="AU24" s="731"/>
      <c r="AV24" s="731"/>
      <c r="AW24" s="731"/>
      <c r="AX24" s="731"/>
      <c r="AY24" s="731"/>
      <c r="AZ24" s="731"/>
      <c r="BA24" s="731"/>
      <c r="BB24" s="731"/>
      <c r="BC24" s="731"/>
      <c r="BD24" s="731"/>
      <c r="BE24" s="731"/>
      <c r="BF24" s="732"/>
      <c r="BG24" s="658" t="s">
        <v>129</v>
      </c>
      <c r="BH24" s="659"/>
      <c r="BI24" s="659"/>
      <c r="BJ24" s="659"/>
      <c r="BK24" s="659"/>
      <c r="BL24" s="659"/>
      <c r="BM24" s="659"/>
      <c r="BN24" s="660"/>
      <c r="BO24" s="684" t="s">
        <v>129</v>
      </c>
      <c r="BP24" s="684"/>
      <c r="BQ24" s="684"/>
      <c r="BR24" s="684"/>
      <c r="BS24" s="685" t="s">
        <v>129</v>
      </c>
      <c r="BT24" s="685"/>
      <c r="BU24" s="685"/>
      <c r="BV24" s="685"/>
      <c r="BW24" s="685"/>
      <c r="BX24" s="685"/>
      <c r="BY24" s="685"/>
      <c r="BZ24" s="685"/>
      <c r="CA24" s="685"/>
      <c r="CB24" s="730"/>
      <c r="CD24" s="708" t="s">
        <v>293</v>
      </c>
      <c r="CE24" s="709"/>
      <c r="CF24" s="709"/>
      <c r="CG24" s="709"/>
      <c r="CH24" s="709"/>
      <c r="CI24" s="709"/>
      <c r="CJ24" s="709"/>
      <c r="CK24" s="709"/>
      <c r="CL24" s="709"/>
      <c r="CM24" s="709"/>
      <c r="CN24" s="709"/>
      <c r="CO24" s="709"/>
      <c r="CP24" s="709"/>
      <c r="CQ24" s="710"/>
      <c r="CR24" s="705">
        <v>2555487</v>
      </c>
      <c r="CS24" s="706"/>
      <c r="CT24" s="706"/>
      <c r="CU24" s="706"/>
      <c r="CV24" s="706"/>
      <c r="CW24" s="706"/>
      <c r="CX24" s="706"/>
      <c r="CY24" s="734"/>
      <c r="CZ24" s="735">
        <v>33</v>
      </c>
      <c r="DA24" s="721"/>
      <c r="DB24" s="721"/>
      <c r="DC24" s="737"/>
      <c r="DD24" s="733">
        <v>1792205</v>
      </c>
      <c r="DE24" s="706"/>
      <c r="DF24" s="706"/>
      <c r="DG24" s="706"/>
      <c r="DH24" s="706"/>
      <c r="DI24" s="706"/>
      <c r="DJ24" s="706"/>
      <c r="DK24" s="734"/>
      <c r="DL24" s="733">
        <v>1714997</v>
      </c>
      <c r="DM24" s="706"/>
      <c r="DN24" s="706"/>
      <c r="DO24" s="706"/>
      <c r="DP24" s="706"/>
      <c r="DQ24" s="706"/>
      <c r="DR24" s="706"/>
      <c r="DS24" s="706"/>
      <c r="DT24" s="706"/>
      <c r="DU24" s="706"/>
      <c r="DV24" s="734"/>
      <c r="DW24" s="735">
        <v>33.4</v>
      </c>
      <c r="DX24" s="721"/>
      <c r="DY24" s="721"/>
      <c r="DZ24" s="721"/>
      <c r="EA24" s="721"/>
      <c r="EB24" s="721"/>
      <c r="EC24" s="736"/>
    </row>
    <row r="25" spans="2:133" ht="11.25" customHeight="1" x14ac:dyDescent="0.25">
      <c r="B25" s="655" t="s">
        <v>294</v>
      </c>
      <c r="C25" s="656"/>
      <c r="D25" s="656"/>
      <c r="E25" s="656"/>
      <c r="F25" s="656"/>
      <c r="G25" s="656"/>
      <c r="H25" s="656"/>
      <c r="I25" s="656"/>
      <c r="J25" s="656"/>
      <c r="K25" s="656"/>
      <c r="L25" s="656"/>
      <c r="M25" s="656"/>
      <c r="N25" s="656"/>
      <c r="O25" s="656"/>
      <c r="P25" s="656"/>
      <c r="Q25" s="657"/>
      <c r="R25" s="658">
        <v>384559</v>
      </c>
      <c r="S25" s="659"/>
      <c r="T25" s="659"/>
      <c r="U25" s="659"/>
      <c r="V25" s="659"/>
      <c r="W25" s="659"/>
      <c r="X25" s="659"/>
      <c r="Y25" s="660"/>
      <c r="Z25" s="684">
        <v>4.5999999999999996</v>
      </c>
      <c r="AA25" s="684"/>
      <c r="AB25" s="684"/>
      <c r="AC25" s="684"/>
      <c r="AD25" s="685" t="s">
        <v>129</v>
      </c>
      <c r="AE25" s="685"/>
      <c r="AF25" s="685"/>
      <c r="AG25" s="685"/>
      <c r="AH25" s="685"/>
      <c r="AI25" s="685"/>
      <c r="AJ25" s="685"/>
      <c r="AK25" s="685"/>
      <c r="AL25" s="661" t="s">
        <v>129</v>
      </c>
      <c r="AM25" s="662"/>
      <c r="AN25" s="662"/>
      <c r="AO25" s="686"/>
      <c r="AP25" s="655" t="s">
        <v>295</v>
      </c>
      <c r="AQ25" s="731"/>
      <c r="AR25" s="731"/>
      <c r="AS25" s="731"/>
      <c r="AT25" s="731"/>
      <c r="AU25" s="731"/>
      <c r="AV25" s="731"/>
      <c r="AW25" s="731"/>
      <c r="AX25" s="731"/>
      <c r="AY25" s="731"/>
      <c r="AZ25" s="731"/>
      <c r="BA25" s="731"/>
      <c r="BB25" s="731"/>
      <c r="BC25" s="731"/>
      <c r="BD25" s="731"/>
      <c r="BE25" s="731"/>
      <c r="BF25" s="732"/>
      <c r="BG25" s="658" t="s">
        <v>129</v>
      </c>
      <c r="BH25" s="659"/>
      <c r="BI25" s="659"/>
      <c r="BJ25" s="659"/>
      <c r="BK25" s="659"/>
      <c r="BL25" s="659"/>
      <c r="BM25" s="659"/>
      <c r="BN25" s="660"/>
      <c r="BO25" s="684" t="s">
        <v>129</v>
      </c>
      <c r="BP25" s="684"/>
      <c r="BQ25" s="684"/>
      <c r="BR25" s="684"/>
      <c r="BS25" s="685" t="s">
        <v>129</v>
      </c>
      <c r="BT25" s="685"/>
      <c r="BU25" s="685"/>
      <c r="BV25" s="685"/>
      <c r="BW25" s="685"/>
      <c r="BX25" s="685"/>
      <c r="BY25" s="685"/>
      <c r="BZ25" s="685"/>
      <c r="CA25" s="685"/>
      <c r="CB25" s="730"/>
      <c r="CD25" s="655" t="s">
        <v>296</v>
      </c>
      <c r="CE25" s="656"/>
      <c r="CF25" s="656"/>
      <c r="CG25" s="656"/>
      <c r="CH25" s="656"/>
      <c r="CI25" s="656"/>
      <c r="CJ25" s="656"/>
      <c r="CK25" s="656"/>
      <c r="CL25" s="656"/>
      <c r="CM25" s="656"/>
      <c r="CN25" s="656"/>
      <c r="CO25" s="656"/>
      <c r="CP25" s="656"/>
      <c r="CQ25" s="657"/>
      <c r="CR25" s="658">
        <v>1225152</v>
      </c>
      <c r="CS25" s="668"/>
      <c r="CT25" s="668"/>
      <c r="CU25" s="668"/>
      <c r="CV25" s="668"/>
      <c r="CW25" s="668"/>
      <c r="CX25" s="668"/>
      <c r="CY25" s="669"/>
      <c r="CZ25" s="661">
        <v>15.8</v>
      </c>
      <c r="DA25" s="670"/>
      <c r="DB25" s="670"/>
      <c r="DC25" s="671"/>
      <c r="DD25" s="664">
        <v>1024917</v>
      </c>
      <c r="DE25" s="668"/>
      <c r="DF25" s="668"/>
      <c r="DG25" s="668"/>
      <c r="DH25" s="668"/>
      <c r="DI25" s="668"/>
      <c r="DJ25" s="668"/>
      <c r="DK25" s="669"/>
      <c r="DL25" s="664">
        <v>952929</v>
      </c>
      <c r="DM25" s="668"/>
      <c r="DN25" s="668"/>
      <c r="DO25" s="668"/>
      <c r="DP25" s="668"/>
      <c r="DQ25" s="668"/>
      <c r="DR25" s="668"/>
      <c r="DS25" s="668"/>
      <c r="DT25" s="668"/>
      <c r="DU25" s="668"/>
      <c r="DV25" s="669"/>
      <c r="DW25" s="661">
        <v>18.5</v>
      </c>
      <c r="DX25" s="670"/>
      <c r="DY25" s="670"/>
      <c r="DZ25" s="670"/>
      <c r="EA25" s="670"/>
      <c r="EB25" s="670"/>
      <c r="EC25" s="697"/>
    </row>
    <row r="26" spans="2:133" ht="11.25" customHeight="1" x14ac:dyDescent="0.25">
      <c r="B26" s="655" t="s">
        <v>297</v>
      </c>
      <c r="C26" s="656"/>
      <c r="D26" s="656"/>
      <c r="E26" s="656"/>
      <c r="F26" s="656"/>
      <c r="G26" s="656"/>
      <c r="H26" s="656"/>
      <c r="I26" s="656"/>
      <c r="J26" s="656"/>
      <c r="K26" s="656"/>
      <c r="L26" s="656"/>
      <c r="M26" s="656"/>
      <c r="N26" s="656"/>
      <c r="O26" s="656"/>
      <c r="P26" s="656"/>
      <c r="Q26" s="657"/>
      <c r="R26" s="658">
        <v>346</v>
      </c>
      <c r="S26" s="659"/>
      <c r="T26" s="659"/>
      <c r="U26" s="659"/>
      <c r="V26" s="659"/>
      <c r="W26" s="659"/>
      <c r="X26" s="659"/>
      <c r="Y26" s="660"/>
      <c r="Z26" s="684">
        <v>0</v>
      </c>
      <c r="AA26" s="684"/>
      <c r="AB26" s="684"/>
      <c r="AC26" s="684"/>
      <c r="AD26" s="685" t="s">
        <v>129</v>
      </c>
      <c r="AE26" s="685"/>
      <c r="AF26" s="685"/>
      <c r="AG26" s="685"/>
      <c r="AH26" s="685"/>
      <c r="AI26" s="685"/>
      <c r="AJ26" s="685"/>
      <c r="AK26" s="685"/>
      <c r="AL26" s="661" t="s">
        <v>129</v>
      </c>
      <c r="AM26" s="662"/>
      <c r="AN26" s="662"/>
      <c r="AO26" s="686"/>
      <c r="AP26" s="655" t="s">
        <v>298</v>
      </c>
      <c r="AQ26" s="731"/>
      <c r="AR26" s="731"/>
      <c r="AS26" s="731"/>
      <c r="AT26" s="731"/>
      <c r="AU26" s="731"/>
      <c r="AV26" s="731"/>
      <c r="AW26" s="731"/>
      <c r="AX26" s="731"/>
      <c r="AY26" s="731"/>
      <c r="AZ26" s="731"/>
      <c r="BA26" s="731"/>
      <c r="BB26" s="731"/>
      <c r="BC26" s="731"/>
      <c r="BD26" s="731"/>
      <c r="BE26" s="731"/>
      <c r="BF26" s="732"/>
      <c r="BG26" s="658" t="s">
        <v>129</v>
      </c>
      <c r="BH26" s="659"/>
      <c r="BI26" s="659"/>
      <c r="BJ26" s="659"/>
      <c r="BK26" s="659"/>
      <c r="BL26" s="659"/>
      <c r="BM26" s="659"/>
      <c r="BN26" s="660"/>
      <c r="BO26" s="684" t="s">
        <v>129</v>
      </c>
      <c r="BP26" s="684"/>
      <c r="BQ26" s="684"/>
      <c r="BR26" s="684"/>
      <c r="BS26" s="685" t="s">
        <v>129</v>
      </c>
      <c r="BT26" s="685"/>
      <c r="BU26" s="685"/>
      <c r="BV26" s="685"/>
      <c r="BW26" s="685"/>
      <c r="BX26" s="685"/>
      <c r="BY26" s="685"/>
      <c r="BZ26" s="685"/>
      <c r="CA26" s="685"/>
      <c r="CB26" s="730"/>
      <c r="CD26" s="655" t="s">
        <v>299</v>
      </c>
      <c r="CE26" s="656"/>
      <c r="CF26" s="656"/>
      <c r="CG26" s="656"/>
      <c r="CH26" s="656"/>
      <c r="CI26" s="656"/>
      <c r="CJ26" s="656"/>
      <c r="CK26" s="656"/>
      <c r="CL26" s="656"/>
      <c r="CM26" s="656"/>
      <c r="CN26" s="656"/>
      <c r="CO26" s="656"/>
      <c r="CP26" s="656"/>
      <c r="CQ26" s="657"/>
      <c r="CR26" s="658">
        <v>573058</v>
      </c>
      <c r="CS26" s="659"/>
      <c r="CT26" s="659"/>
      <c r="CU26" s="659"/>
      <c r="CV26" s="659"/>
      <c r="CW26" s="659"/>
      <c r="CX26" s="659"/>
      <c r="CY26" s="660"/>
      <c r="CZ26" s="661">
        <v>7.4</v>
      </c>
      <c r="DA26" s="670"/>
      <c r="DB26" s="670"/>
      <c r="DC26" s="671"/>
      <c r="DD26" s="664">
        <v>573058</v>
      </c>
      <c r="DE26" s="659"/>
      <c r="DF26" s="659"/>
      <c r="DG26" s="659"/>
      <c r="DH26" s="659"/>
      <c r="DI26" s="659"/>
      <c r="DJ26" s="659"/>
      <c r="DK26" s="660"/>
      <c r="DL26" s="664" t="s">
        <v>129</v>
      </c>
      <c r="DM26" s="659"/>
      <c r="DN26" s="659"/>
      <c r="DO26" s="659"/>
      <c r="DP26" s="659"/>
      <c r="DQ26" s="659"/>
      <c r="DR26" s="659"/>
      <c r="DS26" s="659"/>
      <c r="DT26" s="659"/>
      <c r="DU26" s="659"/>
      <c r="DV26" s="660"/>
      <c r="DW26" s="661" t="s">
        <v>129</v>
      </c>
      <c r="DX26" s="670"/>
      <c r="DY26" s="670"/>
      <c r="DZ26" s="670"/>
      <c r="EA26" s="670"/>
      <c r="EB26" s="670"/>
      <c r="EC26" s="697"/>
    </row>
    <row r="27" spans="2:133" ht="11.25" customHeight="1" x14ac:dyDescent="0.25">
      <c r="B27" s="655" t="s">
        <v>300</v>
      </c>
      <c r="C27" s="656"/>
      <c r="D27" s="656"/>
      <c r="E27" s="656"/>
      <c r="F27" s="656"/>
      <c r="G27" s="656"/>
      <c r="H27" s="656"/>
      <c r="I27" s="656"/>
      <c r="J27" s="656"/>
      <c r="K27" s="656"/>
      <c r="L27" s="656"/>
      <c r="M27" s="656"/>
      <c r="N27" s="656"/>
      <c r="O27" s="656"/>
      <c r="P27" s="656"/>
      <c r="Q27" s="657"/>
      <c r="R27" s="658">
        <v>5315246</v>
      </c>
      <c r="S27" s="659"/>
      <c r="T27" s="659"/>
      <c r="U27" s="659"/>
      <c r="V27" s="659"/>
      <c r="W27" s="659"/>
      <c r="X27" s="659"/>
      <c r="Y27" s="660"/>
      <c r="Z27" s="684">
        <v>63.9</v>
      </c>
      <c r="AA27" s="684"/>
      <c r="AB27" s="684"/>
      <c r="AC27" s="684"/>
      <c r="AD27" s="685">
        <v>4930341</v>
      </c>
      <c r="AE27" s="685"/>
      <c r="AF27" s="685"/>
      <c r="AG27" s="685"/>
      <c r="AH27" s="685"/>
      <c r="AI27" s="685"/>
      <c r="AJ27" s="685"/>
      <c r="AK27" s="685"/>
      <c r="AL27" s="661">
        <v>99.599998474121094</v>
      </c>
      <c r="AM27" s="662"/>
      <c r="AN27" s="662"/>
      <c r="AO27" s="686"/>
      <c r="AP27" s="655" t="s">
        <v>301</v>
      </c>
      <c r="AQ27" s="656"/>
      <c r="AR27" s="656"/>
      <c r="AS27" s="656"/>
      <c r="AT27" s="656"/>
      <c r="AU27" s="656"/>
      <c r="AV27" s="656"/>
      <c r="AW27" s="656"/>
      <c r="AX27" s="656"/>
      <c r="AY27" s="656"/>
      <c r="AZ27" s="656"/>
      <c r="BA27" s="656"/>
      <c r="BB27" s="656"/>
      <c r="BC27" s="656"/>
      <c r="BD27" s="656"/>
      <c r="BE27" s="656"/>
      <c r="BF27" s="657"/>
      <c r="BG27" s="658">
        <v>1117242</v>
      </c>
      <c r="BH27" s="659"/>
      <c r="BI27" s="659"/>
      <c r="BJ27" s="659"/>
      <c r="BK27" s="659"/>
      <c r="BL27" s="659"/>
      <c r="BM27" s="659"/>
      <c r="BN27" s="660"/>
      <c r="BO27" s="684">
        <v>100</v>
      </c>
      <c r="BP27" s="684"/>
      <c r="BQ27" s="684"/>
      <c r="BR27" s="684"/>
      <c r="BS27" s="685">
        <v>24522</v>
      </c>
      <c r="BT27" s="685"/>
      <c r="BU27" s="685"/>
      <c r="BV27" s="685"/>
      <c r="BW27" s="685"/>
      <c r="BX27" s="685"/>
      <c r="BY27" s="685"/>
      <c r="BZ27" s="685"/>
      <c r="CA27" s="685"/>
      <c r="CB27" s="730"/>
      <c r="CD27" s="655" t="s">
        <v>302</v>
      </c>
      <c r="CE27" s="656"/>
      <c r="CF27" s="656"/>
      <c r="CG27" s="656"/>
      <c r="CH27" s="656"/>
      <c r="CI27" s="656"/>
      <c r="CJ27" s="656"/>
      <c r="CK27" s="656"/>
      <c r="CL27" s="656"/>
      <c r="CM27" s="656"/>
      <c r="CN27" s="656"/>
      <c r="CO27" s="656"/>
      <c r="CP27" s="656"/>
      <c r="CQ27" s="657"/>
      <c r="CR27" s="658">
        <v>663223</v>
      </c>
      <c r="CS27" s="668"/>
      <c r="CT27" s="668"/>
      <c r="CU27" s="668"/>
      <c r="CV27" s="668"/>
      <c r="CW27" s="668"/>
      <c r="CX27" s="668"/>
      <c r="CY27" s="669"/>
      <c r="CZ27" s="661">
        <v>8.6</v>
      </c>
      <c r="DA27" s="670"/>
      <c r="DB27" s="670"/>
      <c r="DC27" s="671"/>
      <c r="DD27" s="664">
        <v>149273</v>
      </c>
      <c r="DE27" s="668"/>
      <c r="DF27" s="668"/>
      <c r="DG27" s="668"/>
      <c r="DH27" s="668"/>
      <c r="DI27" s="668"/>
      <c r="DJ27" s="668"/>
      <c r="DK27" s="669"/>
      <c r="DL27" s="664">
        <v>144053</v>
      </c>
      <c r="DM27" s="668"/>
      <c r="DN27" s="668"/>
      <c r="DO27" s="668"/>
      <c r="DP27" s="668"/>
      <c r="DQ27" s="668"/>
      <c r="DR27" s="668"/>
      <c r="DS27" s="668"/>
      <c r="DT27" s="668"/>
      <c r="DU27" s="668"/>
      <c r="DV27" s="669"/>
      <c r="DW27" s="661">
        <v>2.8</v>
      </c>
      <c r="DX27" s="670"/>
      <c r="DY27" s="670"/>
      <c r="DZ27" s="670"/>
      <c r="EA27" s="670"/>
      <c r="EB27" s="670"/>
      <c r="EC27" s="697"/>
    </row>
    <row r="28" spans="2:133" ht="11.25" customHeight="1" x14ac:dyDescent="0.25">
      <c r="B28" s="655" t="s">
        <v>303</v>
      </c>
      <c r="C28" s="656"/>
      <c r="D28" s="656"/>
      <c r="E28" s="656"/>
      <c r="F28" s="656"/>
      <c r="G28" s="656"/>
      <c r="H28" s="656"/>
      <c r="I28" s="656"/>
      <c r="J28" s="656"/>
      <c r="K28" s="656"/>
      <c r="L28" s="656"/>
      <c r="M28" s="656"/>
      <c r="N28" s="656"/>
      <c r="O28" s="656"/>
      <c r="P28" s="656"/>
      <c r="Q28" s="657"/>
      <c r="R28" s="658">
        <v>700</v>
      </c>
      <c r="S28" s="659"/>
      <c r="T28" s="659"/>
      <c r="U28" s="659"/>
      <c r="V28" s="659"/>
      <c r="W28" s="659"/>
      <c r="X28" s="659"/>
      <c r="Y28" s="660"/>
      <c r="Z28" s="684">
        <v>0</v>
      </c>
      <c r="AA28" s="684"/>
      <c r="AB28" s="684"/>
      <c r="AC28" s="684"/>
      <c r="AD28" s="685">
        <v>700</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6"/>
      <c r="CD28" s="655" t="s">
        <v>304</v>
      </c>
      <c r="CE28" s="656"/>
      <c r="CF28" s="656"/>
      <c r="CG28" s="656"/>
      <c r="CH28" s="656"/>
      <c r="CI28" s="656"/>
      <c r="CJ28" s="656"/>
      <c r="CK28" s="656"/>
      <c r="CL28" s="656"/>
      <c r="CM28" s="656"/>
      <c r="CN28" s="656"/>
      <c r="CO28" s="656"/>
      <c r="CP28" s="656"/>
      <c r="CQ28" s="657"/>
      <c r="CR28" s="658">
        <v>667112</v>
      </c>
      <c r="CS28" s="659"/>
      <c r="CT28" s="659"/>
      <c r="CU28" s="659"/>
      <c r="CV28" s="659"/>
      <c r="CW28" s="659"/>
      <c r="CX28" s="659"/>
      <c r="CY28" s="660"/>
      <c r="CZ28" s="661">
        <v>8.6</v>
      </c>
      <c r="DA28" s="670"/>
      <c r="DB28" s="670"/>
      <c r="DC28" s="671"/>
      <c r="DD28" s="664">
        <v>618015</v>
      </c>
      <c r="DE28" s="659"/>
      <c r="DF28" s="659"/>
      <c r="DG28" s="659"/>
      <c r="DH28" s="659"/>
      <c r="DI28" s="659"/>
      <c r="DJ28" s="659"/>
      <c r="DK28" s="660"/>
      <c r="DL28" s="664">
        <v>618015</v>
      </c>
      <c r="DM28" s="659"/>
      <c r="DN28" s="659"/>
      <c r="DO28" s="659"/>
      <c r="DP28" s="659"/>
      <c r="DQ28" s="659"/>
      <c r="DR28" s="659"/>
      <c r="DS28" s="659"/>
      <c r="DT28" s="659"/>
      <c r="DU28" s="659"/>
      <c r="DV28" s="660"/>
      <c r="DW28" s="661">
        <v>12</v>
      </c>
      <c r="DX28" s="670"/>
      <c r="DY28" s="670"/>
      <c r="DZ28" s="670"/>
      <c r="EA28" s="670"/>
      <c r="EB28" s="670"/>
      <c r="EC28" s="697"/>
    </row>
    <row r="29" spans="2:133" ht="11.25" customHeight="1" x14ac:dyDescent="0.25">
      <c r="B29" s="655" t="s">
        <v>305</v>
      </c>
      <c r="C29" s="656"/>
      <c r="D29" s="656"/>
      <c r="E29" s="656"/>
      <c r="F29" s="656"/>
      <c r="G29" s="656"/>
      <c r="H29" s="656"/>
      <c r="I29" s="656"/>
      <c r="J29" s="656"/>
      <c r="K29" s="656"/>
      <c r="L29" s="656"/>
      <c r="M29" s="656"/>
      <c r="N29" s="656"/>
      <c r="O29" s="656"/>
      <c r="P29" s="656"/>
      <c r="Q29" s="657"/>
      <c r="R29" s="658">
        <v>31404</v>
      </c>
      <c r="S29" s="659"/>
      <c r="T29" s="659"/>
      <c r="U29" s="659"/>
      <c r="V29" s="659"/>
      <c r="W29" s="659"/>
      <c r="X29" s="659"/>
      <c r="Y29" s="660"/>
      <c r="Z29" s="684">
        <v>0.4</v>
      </c>
      <c r="AA29" s="684"/>
      <c r="AB29" s="684"/>
      <c r="AC29" s="684"/>
      <c r="AD29" s="685" t="s">
        <v>129</v>
      </c>
      <c r="AE29" s="685"/>
      <c r="AF29" s="685"/>
      <c r="AG29" s="685"/>
      <c r="AH29" s="685"/>
      <c r="AI29" s="685"/>
      <c r="AJ29" s="685"/>
      <c r="AK29" s="685"/>
      <c r="AL29" s="661" t="s">
        <v>129</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306</v>
      </c>
      <c r="CE29" s="679"/>
      <c r="CF29" s="655" t="s">
        <v>70</v>
      </c>
      <c r="CG29" s="656"/>
      <c r="CH29" s="656"/>
      <c r="CI29" s="656"/>
      <c r="CJ29" s="656"/>
      <c r="CK29" s="656"/>
      <c r="CL29" s="656"/>
      <c r="CM29" s="656"/>
      <c r="CN29" s="656"/>
      <c r="CO29" s="656"/>
      <c r="CP29" s="656"/>
      <c r="CQ29" s="657"/>
      <c r="CR29" s="658">
        <v>667112</v>
      </c>
      <c r="CS29" s="668"/>
      <c r="CT29" s="668"/>
      <c r="CU29" s="668"/>
      <c r="CV29" s="668"/>
      <c r="CW29" s="668"/>
      <c r="CX29" s="668"/>
      <c r="CY29" s="669"/>
      <c r="CZ29" s="661">
        <v>8.6</v>
      </c>
      <c r="DA29" s="670"/>
      <c r="DB29" s="670"/>
      <c r="DC29" s="671"/>
      <c r="DD29" s="664">
        <v>618015</v>
      </c>
      <c r="DE29" s="668"/>
      <c r="DF29" s="668"/>
      <c r="DG29" s="668"/>
      <c r="DH29" s="668"/>
      <c r="DI29" s="668"/>
      <c r="DJ29" s="668"/>
      <c r="DK29" s="669"/>
      <c r="DL29" s="664">
        <v>618015</v>
      </c>
      <c r="DM29" s="668"/>
      <c r="DN29" s="668"/>
      <c r="DO29" s="668"/>
      <c r="DP29" s="668"/>
      <c r="DQ29" s="668"/>
      <c r="DR29" s="668"/>
      <c r="DS29" s="668"/>
      <c r="DT29" s="668"/>
      <c r="DU29" s="668"/>
      <c r="DV29" s="669"/>
      <c r="DW29" s="661">
        <v>12</v>
      </c>
      <c r="DX29" s="670"/>
      <c r="DY29" s="670"/>
      <c r="DZ29" s="670"/>
      <c r="EA29" s="670"/>
      <c r="EB29" s="670"/>
      <c r="EC29" s="697"/>
    </row>
    <row r="30" spans="2:133" ht="11.25" customHeight="1" x14ac:dyDescent="0.25">
      <c r="B30" s="655" t="s">
        <v>307</v>
      </c>
      <c r="C30" s="656"/>
      <c r="D30" s="656"/>
      <c r="E30" s="656"/>
      <c r="F30" s="656"/>
      <c r="G30" s="656"/>
      <c r="H30" s="656"/>
      <c r="I30" s="656"/>
      <c r="J30" s="656"/>
      <c r="K30" s="656"/>
      <c r="L30" s="656"/>
      <c r="M30" s="656"/>
      <c r="N30" s="656"/>
      <c r="O30" s="656"/>
      <c r="P30" s="656"/>
      <c r="Q30" s="657"/>
      <c r="R30" s="658">
        <v>53959</v>
      </c>
      <c r="S30" s="659"/>
      <c r="T30" s="659"/>
      <c r="U30" s="659"/>
      <c r="V30" s="659"/>
      <c r="W30" s="659"/>
      <c r="X30" s="659"/>
      <c r="Y30" s="660"/>
      <c r="Z30" s="684">
        <v>0.6</v>
      </c>
      <c r="AA30" s="684"/>
      <c r="AB30" s="684"/>
      <c r="AC30" s="684"/>
      <c r="AD30" s="685">
        <v>3572</v>
      </c>
      <c r="AE30" s="685"/>
      <c r="AF30" s="685"/>
      <c r="AG30" s="685"/>
      <c r="AH30" s="685"/>
      <c r="AI30" s="685"/>
      <c r="AJ30" s="685"/>
      <c r="AK30" s="685"/>
      <c r="AL30" s="661">
        <v>0.1</v>
      </c>
      <c r="AM30" s="662"/>
      <c r="AN30" s="662"/>
      <c r="AO30" s="686"/>
      <c r="AP30" s="711" t="s">
        <v>224</v>
      </c>
      <c r="AQ30" s="712"/>
      <c r="AR30" s="712"/>
      <c r="AS30" s="712"/>
      <c r="AT30" s="712"/>
      <c r="AU30" s="712"/>
      <c r="AV30" s="712"/>
      <c r="AW30" s="712"/>
      <c r="AX30" s="712"/>
      <c r="AY30" s="712"/>
      <c r="AZ30" s="712"/>
      <c r="BA30" s="712"/>
      <c r="BB30" s="712"/>
      <c r="BC30" s="712"/>
      <c r="BD30" s="712"/>
      <c r="BE30" s="712"/>
      <c r="BF30" s="713"/>
      <c r="BG30" s="711" t="s">
        <v>308</v>
      </c>
      <c r="BH30" s="728"/>
      <c r="BI30" s="728"/>
      <c r="BJ30" s="728"/>
      <c r="BK30" s="728"/>
      <c r="BL30" s="728"/>
      <c r="BM30" s="728"/>
      <c r="BN30" s="728"/>
      <c r="BO30" s="728"/>
      <c r="BP30" s="728"/>
      <c r="BQ30" s="729"/>
      <c r="BR30" s="711" t="s">
        <v>309</v>
      </c>
      <c r="BS30" s="728"/>
      <c r="BT30" s="728"/>
      <c r="BU30" s="728"/>
      <c r="BV30" s="728"/>
      <c r="BW30" s="728"/>
      <c r="BX30" s="728"/>
      <c r="BY30" s="728"/>
      <c r="BZ30" s="728"/>
      <c r="CA30" s="728"/>
      <c r="CB30" s="729"/>
      <c r="CD30" s="680"/>
      <c r="CE30" s="681"/>
      <c r="CF30" s="655" t="s">
        <v>310</v>
      </c>
      <c r="CG30" s="656"/>
      <c r="CH30" s="656"/>
      <c r="CI30" s="656"/>
      <c r="CJ30" s="656"/>
      <c r="CK30" s="656"/>
      <c r="CL30" s="656"/>
      <c r="CM30" s="656"/>
      <c r="CN30" s="656"/>
      <c r="CO30" s="656"/>
      <c r="CP30" s="656"/>
      <c r="CQ30" s="657"/>
      <c r="CR30" s="658">
        <v>647124</v>
      </c>
      <c r="CS30" s="659"/>
      <c r="CT30" s="659"/>
      <c r="CU30" s="659"/>
      <c r="CV30" s="659"/>
      <c r="CW30" s="659"/>
      <c r="CX30" s="659"/>
      <c r="CY30" s="660"/>
      <c r="CZ30" s="661">
        <v>8.4</v>
      </c>
      <c r="DA30" s="670"/>
      <c r="DB30" s="670"/>
      <c r="DC30" s="671"/>
      <c r="DD30" s="664">
        <v>602791</v>
      </c>
      <c r="DE30" s="659"/>
      <c r="DF30" s="659"/>
      <c r="DG30" s="659"/>
      <c r="DH30" s="659"/>
      <c r="DI30" s="659"/>
      <c r="DJ30" s="659"/>
      <c r="DK30" s="660"/>
      <c r="DL30" s="664">
        <v>602791</v>
      </c>
      <c r="DM30" s="659"/>
      <c r="DN30" s="659"/>
      <c r="DO30" s="659"/>
      <c r="DP30" s="659"/>
      <c r="DQ30" s="659"/>
      <c r="DR30" s="659"/>
      <c r="DS30" s="659"/>
      <c r="DT30" s="659"/>
      <c r="DU30" s="659"/>
      <c r="DV30" s="660"/>
      <c r="DW30" s="661">
        <v>11.7</v>
      </c>
      <c r="DX30" s="670"/>
      <c r="DY30" s="670"/>
      <c r="DZ30" s="670"/>
      <c r="EA30" s="670"/>
      <c r="EB30" s="670"/>
      <c r="EC30" s="697"/>
    </row>
    <row r="31" spans="2:133" ht="11.25" customHeight="1" x14ac:dyDescent="0.25">
      <c r="B31" s="655" t="s">
        <v>311</v>
      </c>
      <c r="C31" s="656"/>
      <c r="D31" s="656"/>
      <c r="E31" s="656"/>
      <c r="F31" s="656"/>
      <c r="G31" s="656"/>
      <c r="H31" s="656"/>
      <c r="I31" s="656"/>
      <c r="J31" s="656"/>
      <c r="K31" s="656"/>
      <c r="L31" s="656"/>
      <c r="M31" s="656"/>
      <c r="N31" s="656"/>
      <c r="O31" s="656"/>
      <c r="P31" s="656"/>
      <c r="Q31" s="657"/>
      <c r="R31" s="658">
        <v>5444</v>
      </c>
      <c r="S31" s="659"/>
      <c r="T31" s="659"/>
      <c r="U31" s="659"/>
      <c r="V31" s="659"/>
      <c r="W31" s="659"/>
      <c r="X31" s="659"/>
      <c r="Y31" s="660"/>
      <c r="Z31" s="684">
        <v>0.1</v>
      </c>
      <c r="AA31" s="684"/>
      <c r="AB31" s="684"/>
      <c r="AC31" s="684"/>
      <c r="AD31" s="685">
        <v>306</v>
      </c>
      <c r="AE31" s="685"/>
      <c r="AF31" s="685"/>
      <c r="AG31" s="685"/>
      <c r="AH31" s="685"/>
      <c r="AI31" s="685"/>
      <c r="AJ31" s="685"/>
      <c r="AK31" s="685"/>
      <c r="AL31" s="661">
        <v>0</v>
      </c>
      <c r="AM31" s="662"/>
      <c r="AN31" s="662"/>
      <c r="AO31" s="686"/>
      <c r="AP31" s="723" t="s">
        <v>312</v>
      </c>
      <c r="AQ31" s="724"/>
      <c r="AR31" s="724"/>
      <c r="AS31" s="724"/>
      <c r="AT31" s="725" t="s">
        <v>313</v>
      </c>
      <c r="AU31" s="356"/>
      <c r="AV31" s="356"/>
      <c r="AW31" s="356"/>
      <c r="AX31" s="708" t="s">
        <v>189</v>
      </c>
      <c r="AY31" s="709"/>
      <c r="AZ31" s="709"/>
      <c r="BA31" s="709"/>
      <c r="BB31" s="709"/>
      <c r="BC31" s="709"/>
      <c r="BD31" s="709"/>
      <c r="BE31" s="709"/>
      <c r="BF31" s="710"/>
      <c r="BG31" s="719">
        <v>99.6</v>
      </c>
      <c r="BH31" s="720"/>
      <c r="BI31" s="720"/>
      <c r="BJ31" s="720"/>
      <c r="BK31" s="720"/>
      <c r="BL31" s="720"/>
      <c r="BM31" s="721">
        <v>94.7</v>
      </c>
      <c r="BN31" s="720"/>
      <c r="BO31" s="720"/>
      <c r="BP31" s="720"/>
      <c r="BQ31" s="722"/>
      <c r="BR31" s="719">
        <v>99.2</v>
      </c>
      <c r="BS31" s="720"/>
      <c r="BT31" s="720"/>
      <c r="BU31" s="720"/>
      <c r="BV31" s="720"/>
      <c r="BW31" s="720"/>
      <c r="BX31" s="721">
        <v>94.3</v>
      </c>
      <c r="BY31" s="720"/>
      <c r="BZ31" s="720"/>
      <c r="CA31" s="720"/>
      <c r="CB31" s="722"/>
      <c r="CD31" s="680"/>
      <c r="CE31" s="681"/>
      <c r="CF31" s="655" t="s">
        <v>314</v>
      </c>
      <c r="CG31" s="656"/>
      <c r="CH31" s="656"/>
      <c r="CI31" s="656"/>
      <c r="CJ31" s="656"/>
      <c r="CK31" s="656"/>
      <c r="CL31" s="656"/>
      <c r="CM31" s="656"/>
      <c r="CN31" s="656"/>
      <c r="CO31" s="656"/>
      <c r="CP31" s="656"/>
      <c r="CQ31" s="657"/>
      <c r="CR31" s="658">
        <v>19988</v>
      </c>
      <c r="CS31" s="668"/>
      <c r="CT31" s="668"/>
      <c r="CU31" s="668"/>
      <c r="CV31" s="668"/>
      <c r="CW31" s="668"/>
      <c r="CX31" s="668"/>
      <c r="CY31" s="669"/>
      <c r="CZ31" s="661">
        <v>0.3</v>
      </c>
      <c r="DA31" s="670"/>
      <c r="DB31" s="670"/>
      <c r="DC31" s="671"/>
      <c r="DD31" s="664">
        <v>15224</v>
      </c>
      <c r="DE31" s="668"/>
      <c r="DF31" s="668"/>
      <c r="DG31" s="668"/>
      <c r="DH31" s="668"/>
      <c r="DI31" s="668"/>
      <c r="DJ31" s="668"/>
      <c r="DK31" s="669"/>
      <c r="DL31" s="664">
        <v>15224</v>
      </c>
      <c r="DM31" s="668"/>
      <c r="DN31" s="668"/>
      <c r="DO31" s="668"/>
      <c r="DP31" s="668"/>
      <c r="DQ31" s="668"/>
      <c r="DR31" s="668"/>
      <c r="DS31" s="668"/>
      <c r="DT31" s="668"/>
      <c r="DU31" s="668"/>
      <c r="DV31" s="669"/>
      <c r="DW31" s="661">
        <v>0.3</v>
      </c>
      <c r="DX31" s="670"/>
      <c r="DY31" s="670"/>
      <c r="DZ31" s="670"/>
      <c r="EA31" s="670"/>
      <c r="EB31" s="670"/>
      <c r="EC31" s="697"/>
    </row>
    <row r="32" spans="2:133" ht="11.25" customHeight="1" x14ac:dyDescent="0.25">
      <c r="B32" s="655" t="s">
        <v>315</v>
      </c>
      <c r="C32" s="656"/>
      <c r="D32" s="656"/>
      <c r="E32" s="656"/>
      <c r="F32" s="656"/>
      <c r="G32" s="656"/>
      <c r="H32" s="656"/>
      <c r="I32" s="656"/>
      <c r="J32" s="656"/>
      <c r="K32" s="656"/>
      <c r="L32" s="656"/>
      <c r="M32" s="656"/>
      <c r="N32" s="656"/>
      <c r="O32" s="656"/>
      <c r="P32" s="656"/>
      <c r="Q32" s="657"/>
      <c r="R32" s="658">
        <v>807734</v>
      </c>
      <c r="S32" s="659"/>
      <c r="T32" s="659"/>
      <c r="U32" s="659"/>
      <c r="V32" s="659"/>
      <c r="W32" s="659"/>
      <c r="X32" s="659"/>
      <c r="Y32" s="660"/>
      <c r="Z32" s="684">
        <v>9.6999999999999993</v>
      </c>
      <c r="AA32" s="684"/>
      <c r="AB32" s="684"/>
      <c r="AC32" s="684"/>
      <c r="AD32" s="685" t="s">
        <v>129</v>
      </c>
      <c r="AE32" s="685"/>
      <c r="AF32" s="685"/>
      <c r="AG32" s="685"/>
      <c r="AH32" s="685"/>
      <c r="AI32" s="685"/>
      <c r="AJ32" s="685"/>
      <c r="AK32" s="685"/>
      <c r="AL32" s="661" t="s">
        <v>129</v>
      </c>
      <c r="AM32" s="662"/>
      <c r="AN32" s="662"/>
      <c r="AO32" s="686"/>
      <c r="AP32" s="698"/>
      <c r="AQ32" s="699"/>
      <c r="AR32" s="699"/>
      <c r="AS32" s="699"/>
      <c r="AT32" s="726"/>
      <c r="AU32" s="211" t="s">
        <v>316</v>
      </c>
      <c r="AX32" s="655" t="s">
        <v>317</v>
      </c>
      <c r="AY32" s="656"/>
      <c r="AZ32" s="656"/>
      <c r="BA32" s="656"/>
      <c r="BB32" s="656"/>
      <c r="BC32" s="656"/>
      <c r="BD32" s="656"/>
      <c r="BE32" s="656"/>
      <c r="BF32" s="657"/>
      <c r="BG32" s="718">
        <v>99.6</v>
      </c>
      <c r="BH32" s="668"/>
      <c r="BI32" s="668"/>
      <c r="BJ32" s="668"/>
      <c r="BK32" s="668"/>
      <c r="BL32" s="668"/>
      <c r="BM32" s="662">
        <v>99.3</v>
      </c>
      <c r="BN32" s="668"/>
      <c r="BO32" s="668"/>
      <c r="BP32" s="668"/>
      <c r="BQ32" s="695"/>
      <c r="BR32" s="718">
        <v>99.6</v>
      </c>
      <c r="BS32" s="668"/>
      <c r="BT32" s="668"/>
      <c r="BU32" s="668"/>
      <c r="BV32" s="668"/>
      <c r="BW32" s="668"/>
      <c r="BX32" s="662">
        <v>99.1</v>
      </c>
      <c r="BY32" s="668"/>
      <c r="BZ32" s="668"/>
      <c r="CA32" s="668"/>
      <c r="CB32" s="695"/>
      <c r="CD32" s="682"/>
      <c r="CE32" s="683"/>
      <c r="CF32" s="655" t="s">
        <v>318</v>
      </c>
      <c r="CG32" s="656"/>
      <c r="CH32" s="656"/>
      <c r="CI32" s="656"/>
      <c r="CJ32" s="656"/>
      <c r="CK32" s="656"/>
      <c r="CL32" s="656"/>
      <c r="CM32" s="656"/>
      <c r="CN32" s="656"/>
      <c r="CO32" s="656"/>
      <c r="CP32" s="656"/>
      <c r="CQ32" s="657"/>
      <c r="CR32" s="658" t="s">
        <v>129</v>
      </c>
      <c r="CS32" s="659"/>
      <c r="CT32" s="659"/>
      <c r="CU32" s="659"/>
      <c r="CV32" s="659"/>
      <c r="CW32" s="659"/>
      <c r="CX32" s="659"/>
      <c r="CY32" s="660"/>
      <c r="CZ32" s="661" t="s">
        <v>129</v>
      </c>
      <c r="DA32" s="670"/>
      <c r="DB32" s="670"/>
      <c r="DC32" s="671"/>
      <c r="DD32" s="664" t="s">
        <v>129</v>
      </c>
      <c r="DE32" s="659"/>
      <c r="DF32" s="659"/>
      <c r="DG32" s="659"/>
      <c r="DH32" s="659"/>
      <c r="DI32" s="659"/>
      <c r="DJ32" s="659"/>
      <c r="DK32" s="660"/>
      <c r="DL32" s="664" t="s">
        <v>129</v>
      </c>
      <c r="DM32" s="659"/>
      <c r="DN32" s="659"/>
      <c r="DO32" s="659"/>
      <c r="DP32" s="659"/>
      <c r="DQ32" s="659"/>
      <c r="DR32" s="659"/>
      <c r="DS32" s="659"/>
      <c r="DT32" s="659"/>
      <c r="DU32" s="659"/>
      <c r="DV32" s="660"/>
      <c r="DW32" s="661" t="s">
        <v>129</v>
      </c>
      <c r="DX32" s="670"/>
      <c r="DY32" s="670"/>
      <c r="DZ32" s="670"/>
      <c r="EA32" s="670"/>
      <c r="EB32" s="670"/>
      <c r="EC32" s="697"/>
    </row>
    <row r="33" spans="2:133" ht="11.25" customHeight="1" x14ac:dyDescent="0.25">
      <c r="B33" s="715" t="s">
        <v>319</v>
      </c>
      <c r="C33" s="716"/>
      <c r="D33" s="716"/>
      <c r="E33" s="716"/>
      <c r="F33" s="716"/>
      <c r="G33" s="716"/>
      <c r="H33" s="716"/>
      <c r="I33" s="716"/>
      <c r="J33" s="716"/>
      <c r="K33" s="716"/>
      <c r="L33" s="716"/>
      <c r="M33" s="716"/>
      <c r="N33" s="716"/>
      <c r="O33" s="716"/>
      <c r="P33" s="716"/>
      <c r="Q33" s="717"/>
      <c r="R33" s="658" t="s">
        <v>129</v>
      </c>
      <c r="S33" s="659"/>
      <c r="T33" s="659"/>
      <c r="U33" s="659"/>
      <c r="V33" s="659"/>
      <c r="W33" s="659"/>
      <c r="X33" s="659"/>
      <c r="Y33" s="660"/>
      <c r="Z33" s="684" t="s">
        <v>129</v>
      </c>
      <c r="AA33" s="684"/>
      <c r="AB33" s="684"/>
      <c r="AC33" s="684"/>
      <c r="AD33" s="685" t="s">
        <v>129</v>
      </c>
      <c r="AE33" s="685"/>
      <c r="AF33" s="685"/>
      <c r="AG33" s="685"/>
      <c r="AH33" s="685"/>
      <c r="AI33" s="685"/>
      <c r="AJ33" s="685"/>
      <c r="AK33" s="685"/>
      <c r="AL33" s="661" t="s">
        <v>129</v>
      </c>
      <c r="AM33" s="662"/>
      <c r="AN33" s="662"/>
      <c r="AO33" s="686"/>
      <c r="AP33" s="700"/>
      <c r="AQ33" s="701"/>
      <c r="AR33" s="701"/>
      <c r="AS33" s="701"/>
      <c r="AT33" s="727"/>
      <c r="AU33" s="355"/>
      <c r="AV33" s="355"/>
      <c r="AW33" s="355"/>
      <c r="AX33" s="635" t="s">
        <v>320</v>
      </c>
      <c r="AY33" s="636"/>
      <c r="AZ33" s="636"/>
      <c r="BA33" s="636"/>
      <c r="BB33" s="636"/>
      <c r="BC33" s="636"/>
      <c r="BD33" s="636"/>
      <c r="BE33" s="636"/>
      <c r="BF33" s="637"/>
      <c r="BG33" s="714">
        <v>99.6</v>
      </c>
      <c r="BH33" s="639"/>
      <c r="BI33" s="639"/>
      <c r="BJ33" s="639"/>
      <c r="BK33" s="639"/>
      <c r="BL33" s="639"/>
      <c r="BM33" s="676">
        <v>90.9</v>
      </c>
      <c r="BN33" s="639"/>
      <c r="BO33" s="639"/>
      <c r="BP33" s="639"/>
      <c r="BQ33" s="687"/>
      <c r="BR33" s="714">
        <v>98.9</v>
      </c>
      <c r="BS33" s="639"/>
      <c r="BT33" s="639"/>
      <c r="BU33" s="639"/>
      <c r="BV33" s="639"/>
      <c r="BW33" s="639"/>
      <c r="BX33" s="676">
        <v>90.6</v>
      </c>
      <c r="BY33" s="639"/>
      <c r="BZ33" s="639"/>
      <c r="CA33" s="639"/>
      <c r="CB33" s="687"/>
      <c r="CD33" s="655" t="s">
        <v>321</v>
      </c>
      <c r="CE33" s="656"/>
      <c r="CF33" s="656"/>
      <c r="CG33" s="656"/>
      <c r="CH33" s="656"/>
      <c r="CI33" s="656"/>
      <c r="CJ33" s="656"/>
      <c r="CK33" s="656"/>
      <c r="CL33" s="656"/>
      <c r="CM33" s="656"/>
      <c r="CN33" s="656"/>
      <c r="CO33" s="656"/>
      <c r="CP33" s="656"/>
      <c r="CQ33" s="657"/>
      <c r="CR33" s="658">
        <v>4651319</v>
      </c>
      <c r="CS33" s="668"/>
      <c r="CT33" s="668"/>
      <c r="CU33" s="668"/>
      <c r="CV33" s="668"/>
      <c r="CW33" s="668"/>
      <c r="CX33" s="668"/>
      <c r="CY33" s="669"/>
      <c r="CZ33" s="661">
        <v>60.1</v>
      </c>
      <c r="DA33" s="670"/>
      <c r="DB33" s="670"/>
      <c r="DC33" s="671"/>
      <c r="DD33" s="664">
        <v>3556028</v>
      </c>
      <c r="DE33" s="668"/>
      <c r="DF33" s="668"/>
      <c r="DG33" s="668"/>
      <c r="DH33" s="668"/>
      <c r="DI33" s="668"/>
      <c r="DJ33" s="668"/>
      <c r="DK33" s="669"/>
      <c r="DL33" s="664">
        <v>2082985</v>
      </c>
      <c r="DM33" s="668"/>
      <c r="DN33" s="668"/>
      <c r="DO33" s="668"/>
      <c r="DP33" s="668"/>
      <c r="DQ33" s="668"/>
      <c r="DR33" s="668"/>
      <c r="DS33" s="668"/>
      <c r="DT33" s="668"/>
      <c r="DU33" s="668"/>
      <c r="DV33" s="669"/>
      <c r="DW33" s="661">
        <v>40.5</v>
      </c>
      <c r="DX33" s="670"/>
      <c r="DY33" s="670"/>
      <c r="DZ33" s="670"/>
      <c r="EA33" s="670"/>
      <c r="EB33" s="670"/>
      <c r="EC33" s="697"/>
    </row>
    <row r="34" spans="2:133" ht="11.25" customHeight="1" x14ac:dyDescent="0.25">
      <c r="B34" s="655" t="s">
        <v>322</v>
      </c>
      <c r="C34" s="656"/>
      <c r="D34" s="656"/>
      <c r="E34" s="656"/>
      <c r="F34" s="656"/>
      <c r="G34" s="656"/>
      <c r="H34" s="656"/>
      <c r="I34" s="656"/>
      <c r="J34" s="656"/>
      <c r="K34" s="656"/>
      <c r="L34" s="656"/>
      <c r="M34" s="656"/>
      <c r="N34" s="656"/>
      <c r="O34" s="656"/>
      <c r="P34" s="656"/>
      <c r="Q34" s="657"/>
      <c r="R34" s="658">
        <v>747208</v>
      </c>
      <c r="S34" s="659"/>
      <c r="T34" s="659"/>
      <c r="U34" s="659"/>
      <c r="V34" s="659"/>
      <c r="W34" s="659"/>
      <c r="X34" s="659"/>
      <c r="Y34" s="660"/>
      <c r="Z34" s="684">
        <v>9</v>
      </c>
      <c r="AA34" s="684"/>
      <c r="AB34" s="684"/>
      <c r="AC34" s="684"/>
      <c r="AD34" s="685" t="s">
        <v>129</v>
      </c>
      <c r="AE34" s="685"/>
      <c r="AF34" s="685"/>
      <c r="AG34" s="685"/>
      <c r="AH34" s="685"/>
      <c r="AI34" s="685"/>
      <c r="AJ34" s="685"/>
      <c r="AK34" s="685"/>
      <c r="AL34" s="661" t="s">
        <v>129</v>
      </c>
      <c r="AM34" s="662"/>
      <c r="AN34" s="662"/>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323</v>
      </c>
      <c r="CE34" s="656"/>
      <c r="CF34" s="656"/>
      <c r="CG34" s="656"/>
      <c r="CH34" s="656"/>
      <c r="CI34" s="656"/>
      <c r="CJ34" s="656"/>
      <c r="CK34" s="656"/>
      <c r="CL34" s="656"/>
      <c r="CM34" s="656"/>
      <c r="CN34" s="656"/>
      <c r="CO34" s="656"/>
      <c r="CP34" s="656"/>
      <c r="CQ34" s="657"/>
      <c r="CR34" s="658">
        <v>895405</v>
      </c>
      <c r="CS34" s="659"/>
      <c r="CT34" s="659"/>
      <c r="CU34" s="659"/>
      <c r="CV34" s="659"/>
      <c r="CW34" s="659"/>
      <c r="CX34" s="659"/>
      <c r="CY34" s="660"/>
      <c r="CZ34" s="661">
        <v>11.6</v>
      </c>
      <c r="DA34" s="670"/>
      <c r="DB34" s="670"/>
      <c r="DC34" s="671"/>
      <c r="DD34" s="664">
        <v>662568</v>
      </c>
      <c r="DE34" s="659"/>
      <c r="DF34" s="659"/>
      <c r="DG34" s="659"/>
      <c r="DH34" s="659"/>
      <c r="DI34" s="659"/>
      <c r="DJ34" s="659"/>
      <c r="DK34" s="660"/>
      <c r="DL34" s="664">
        <v>417431</v>
      </c>
      <c r="DM34" s="659"/>
      <c r="DN34" s="659"/>
      <c r="DO34" s="659"/>
      <c r="DP34" s="659"/>
      <c r="DQ34" s="659"/>
      <c r="DR34" s="659"/>
      <c r="DS34" s="659"/>
      <c r="DT34" s="659"/>
      <c r="DU34" s="659"/>
      <c r="DV34" s="660"/>
      <c r="DW34" s="661">
        <v>8.1</v>
      </c>
      <c r="DX34" s="670"/>
      <c r="DY34" s="670"/>
      <c r="DZ34" s="670"/>
      <c r="EA34" s="670"/>
      <c r="EB34" s="670"/>
      <c r="EC34" s="697"/>
    </row>
    <row r="35" spans="2:133" ht="11.25" customHeight="1" x14ac:dyDescent="0.25">
      <c r="B35" s="655" t="s">
        <v>324</v>
      </c>
      <c r="C35" s="656"/>
      <c r="D35" s="656"/>
      <c r="E35" s="656"/>
      <c r="F35" s="656"/>
      <c r="G35" s="656"/>
      <c r="H35" s="656"/>
      <c r="I35" s="656"/>
      <c r="J35" s="656"/>
      <c r="K35" s="656"/>
      <c r="L35" s="656"/>
      <c r="M35" s="656"/>
      <c r="N35" s="656"/>
      <c r="O35" s="656"/>
      <c r="P35" s="656"/>
      <c r="Q35" s="657"/>
      <c r="R35" s="658">
        <v>14173</v>
      </c>
      <c r="S35" s="659"/>
      <c r="T35" s="659"/>
      <c r="U35" s="659"/>
      <c r="V35" s="659"/>
      <c r="W35" s="659"/>
      <c r="X35" s="659"/>
      <c r="Y35" s="660"/>
      <c r="Z35" s="684">
        <v>0.2</v>
      </c>
      <c r="AA35" s="684"/>
      <c r="AB35" s="684"/>
      <c r="AC35" s="684"/>
      <c r="AD35" s="685">
        <v>3108</v>
      </c>
      <c r="AE35" s="685"/>
      <c r="AF35" s="685"/>
      <c r="AG35" s="685"/>
      <c r="AH35" s="685"/>
      <c r="AI35" s="685"/>
      <c r="AJ35" s="685"/>
      <c r="AK35" s="685"/>
      <c r="AL35" s="661">
        <v>0.1</v>
      </c>
      <c r="AM35" s="662"/>
      <c r="AN35" s="662"/>
      <c r="AO35" s="686"/>
      <c r="AP35" s="216"/>
      <c r="AQ35" s="711" t="s">
        <v>325</v>
      </c>
      <c r="AR35" s="712"/>
      <c r="AS35" s="712"/>
      <c r="AT35" s="712"/>
      <c r="AU35" s="712"/>
      <c r="AV35" s="712"/>
      <c r="AW35" s="712"/>
      <c r="AX35" s="712"/>
      <c r="AY35" s="712"/>
      <c r="AZ35" s="712"/>
      <c r="BA35" s="712"/>
      <c r="BB35" s="712"/>
      <c r="BC35" s="712"/>
      <c r="BD35" s="712"/>
      <c r="BE35" s="712"/>
      <c r="BF35" s="713"/>
      <c r="BG35" s="711" t="s">
        <v>326</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327</v>
      </c>
      <c r="CE35" s="656"/>
      <c r="CF35" s="656"/>
      <c r="CG35" s="656"/>
      <c r="CH35" s="656"/>
      <c r="CI35" s="656"/>
      <c r="CJ35" s="656"/>
      <c r="CK35" s="656"/>
      <c r="CL35" s="656"/>
      <c r="CM35" s="656"/>
      <c r="CN35" s="656"/>
      <c r="CO35" s="656"/>
      <c r="CP35" s="656"/>
      <c r="CQ35" s="657"/>
      <c r="CR35" s="658">
        <v>282966</v>
      </c>
      <c r="CS35" s="668"/>
      <c r="CT35" s="668"/>
      <c r="CU35" s="668"/>
      <c r="CV35" s="668"/>
      <c r="CW35" s="668"/>
      <c r="CX35" s="668"/>
      <c r="CY35" s="669"/>
      <c r="CZ35" s="661">
        <v>3.7</v>
      </c>
      <c r="DA35" s="670"/>
      <c r="DB35" s="670"/>
      <c r="DC35" s="671"/>
      <c r="DD35" s="664">
        <v>165622</v>
      </c>
      <c r="DE35" s="668"/>
      <c r="DF35" s="668"/>
      <c r="DG35" s="668"/>
      <c r="DH35" s="668"/>
      <c r="DI35" s="668"/>
      <c r="DJ35" s="668"/>
      <c r="DK35" s="669"/>
      <c r="DL35" s="664">
        <v>103316</v>
      </c>
      <c r="DM35" s="668"/>
      <c r="DN35" s="668"/>
      <c r="DO35" s="668"/>
      <c r="DP35" s="668"/>
      <c r="DQ35" s="668"/>
      <c r="DR35" s="668"/>
      <c r="DS35" s="668"/>
      <c r="DT35" s="668"/>
      <c r="DU35" s="668"/>
      <c r="DV35" s="669"/>
      <c r="DW35" s="661">
        <v>2</v>
      </c>
      <c r="DX35" s="670"/>
      <c r="DY35" s="670"/>
      <c r="DZ35" s="670"/>
      <c r="EA35" s="670"/>
      <c r="EB35" s="670"/>
      <c r="EC35" s="697"/>
    </row>
    <row r="36" spans="2:133" ht="11.25" customHeight="1" x14ac:dyDescent="0.25">
      <c r="B36" s="655" t="s">
        <v>328</v>
      </c>
      <c r="C36" s="656"/>
      <c r="D36" s="656"/>
      <c r="E36" s="656"/>
      <c r="F36" s="656"/>
      <c r="G36" s="656"/>
      <c r="H36" s="656"/>
      <c r="I36" s="656"/>
      <c r="J36" s="656"/>
      <c r="K36" s="656"/>
      <c r="L36" s="656"/>
      <c r="M36" s="656"/>
      <c r="N36" s="656"/>
      <c r="O36" s="656"/>
      <c r="P36" s="656"/>
      <c r="Q36" s="657"/>
      <c r="R36" s="658">
        <v>209012</v>
      </c>
      <c r="S36" s="659"/>
      <c r="T36" s="659"/>
      <c r="U36" s="659"/>
      <c r="V36" s="659"/>
      <c r="W36" s="659"/>
      <c r="X36" s="659"/>
      <c r="Y36" s="660"/>
      <c r="Z36" s="684">
        <v>2.5</v>
      </c>
      <c r="AA36" s="684"/>
      <c r="AB36" s="684"/>
      <c r="AC36" s="684"/>
      <c r="AD36" s="685" t="s">
        <v>129</v>
      </c>
      <c r="AE36" s="685"/>
      <c r="AF36" s="685"/>
      <c r="AG36" s="685"/>
      <c r="AH36" s="685"/>
      <c r="AI36" s="685"/>
      <c r="AJ36" s="685"/>
      <c r="AK36" s="685"/>
      <c r="AL36" s="661" t="s">
        <v>129</v>
      </c>
      <c r="AM36" s="662"/>
      <c r="AN36" s="662"/>
      <c r="AO36" s="686"/>
      <c r="AP36" s="216"/>
      <c r="AQ36" s="702" t="s">
        <v>329</v>
      </c>
      <c r="AR36" s="703"/>
      <c r="AS36" s="703"/>
      <c r="AT36" s="703"/>
      <c r="AU36" s="703"/>
      <c r="AV36" s="703"/>
      <c r="AW36" s="703"/>
      <c r="AX36" s="703"/>
      <c r="AY36" s="704"/>
      <c r="AZ36" s="705">
        <v>1370552</v>
      </c>
      <c r="BA36" s="706"/>
      <c r="BB36" s="706"/>
      <c r="BC36" s="706"/>
      <c r="BD36" s="706"/>
      <c r="BE36" s="706"/>
      <c r="BF36" s="707"/>
      <c r="BG36" s="708" t="s">
        <v>330</v>
      </c>
      <c r="BH36" s="709"/>
      <c r="BI36" s="709"/>
      <c r="BJ36" s="709"/>
      <c r="BK36" s="709"/>
      <c r="BL36" s="709"/>
      <c r="BM36" s="709"/>
      <c r="BN36" s="709"/>
      <c r="BO36" s="709"/>
      <c r="BP36" s="709"/>
      <c r="BQ36" s="709"/>
      <c r="BR36" s="709"/>
      <c r="BS36" s="709"/>
      <c r="BT36" s="709"/>
      <c r="BU36" s="710"/>
      <c r="BV36" s="705">
        <v>21109</v>
      </c>
      <c r="BW36" s="706"/>
      <c r="BX36" s="706"/>
      <c r="BY36" s="706"/>
      <c r="BZ36" s="706"/>
      <c r="CA36" s="706"/>
      <c r="CB36" s="707"/>
      <c r="CD36" s="655" t="s">
        <v>331</v>
      </c>
      <c r="CE36" s="656"/>
      <c r="CF36" s="656"/>
      <c r="CG36" s="656"/>
      <c r="CH36" s="656"/>
      <c r="CI36" s="656"/>
      <c r="CJ36" s="656"/>
      <c r="CK36" s="656"/>
      <c r="CL36" s="656"/>
      <c r="CM36" s="656"/>
      <c r="CN36" s="656"/>
      <c r="CO36" s="656"/>
      <c r="CP36" s="656"/>
      <c r="CQ36" s="657"/>
      <c r="CR36" s="658">
        <v>1587682</v>
      </c>
      <c r="CS36" s="659"/>
      <c r="CT36" s="659"/>
      <c r="CU36" s="659"/>
      <c r="CV36" s="659"/>
      <c r="CW36" s="659"/>
      <c r="CX36" s="659"/>
      <c r="CY36" s="660"/>
      <c r="CZ36" s="661">
        <v>20.5</v>
      </c>
      <c r="DA36" s="670"/>
      <c r="DB36" s="670"/>
      <c r="DC36" s="671"/>
      <c r="DD36" s="664">
        <v>1214609</v>
      </c>
      <c r="DE36" s="659"/>
      <c r="DF36" s="659"/>
      <c r="DG36" s="659"/>
      <c r="DH36" s="659"/>
      <c r="DI36" s="659"/>
      <c r="DJ36" s="659"/>
      <c r="DK36" s="660"/>
      <c r="DL36" s="664">
        <v>642277</v>
      </c>
      <c r="DM36" s="659"/>
      <c r="DN36" s="659"/>
      <c r="DO36" s="659"/>
      <c r="DP36" s="659"/>
      <c r="DQ36" s="659"/>
      <c r="DR36" s="659"/>
      <c r="DS36" s="659"/>
      <c r="DT36" s="659"/>
      <c r="DU36" s="659"/>
      <c r="DV36" s="660"/>
      <c r="DW36" s="661">
        <v>12.5</v>
      </c>
      <c r="DX36" s="670"/>
      <c r="DY36" s="670"/>
      <c r="DZ36" s="670"/>
      <c r="EA36" s="670"/>
      <c r="EB36" s="670"/>
      <c r="EC36" s="697"/>
    </row>
    <row r="37" spans="2:133" ht="11.25" customHeight="1" x14ac:dyDescent="0.25">
      <c r="B37" s="655" t="s">
        <v>332</v>
      </c>
      <c r="C37" s="656"/>
      <c r="D37" s="656"/>
      <c r="E37" s="656"/>
      <c r="F37" s="656"/>
      <c r="G37" s="656"/>
      <c r="H37" s="656"/>
      <c r="I37" s="656"/>
      <c r="J37" s="656"/>
      <c r="K37" s="656"/>
      <c r="L37" s="656"/>
      <c r="M37" s="656"/>
      <c r="N37" s="656"/>
      <c r="O37" s="656"/>
      <c r="P37" s="656"/>
      <c r="Q37" s="657"/>
      <c r="R37" s="658">
        <v>208588</v>
      </c>
      <c r="S37" s="659"/>
      <c r="T37" s="659"/>
      <c r="U37" s="659"/>
      <c r="V37" s="659"/>
      <c r="W37" s="659"/>
      <c r="X37" s="659"/>
      <c r="Y37" s="660"/>
      <c r="Z37" s="684">
        <v>2.5</v>
      </c>
      <c r="AA37" s="684"/>
      <c r="AB37" s="684"/>
      <c r="AC37" s="684"/>
      <c r="AD37" s="685" t="s">
        <v>129</v>
      </c>
      <c r="AE37" s="685"/>
      <c r="AF37" s="685"/>
      <c r="AG37" s="685"/>
      <c r="AH37" s="685"/>
      <c r="AI37" s="685"/>
      <c r="AJ37" s="685"/>
      <c r="AK37" s="685"/>
      <c r="AL37" s="661" t="s">
        <v>129</v>
      </c>
      <c r="AM37" s="662"/>
      <c r="AN37" s="662"/>
      <c r="AO37" s="686"/>
      <c r="AQ37" s="692" t="s">
        <v>333</v>
      </c>
      <c r="AR37" s="693"/>
      <c r="AS37" s="693"/>
      <c r="AT37" s="693"/>
      <c r="AU37" s="693"/>
      <c r="AV37" s="693"/>
      <c r="AW37" s="693"/>
      <c r="AX37" s="693"/>
      <c r="AY37" s="694"/>
      <c r="AZ37" s="658">
        <v>503420</v>
      </c>
      <c r="BA37" s="659"/>
      <c r="BB37" s="659"/>
      <c r="BC37" s="659"/>
      <c r="BD37" s="668"/>
      <c r="BE37" s="668"/>
      <c r="BF37" s="695"/>
      <c r="BG37" s="655" t="s">
        <v>334</v>
      </c>
      <c r="BH37" s="656"/>
      <c r="BI37" s="656"/>
      <c r="BJ37" s="656"/>
      <c r="BK37" s="656"/>
      <c r="BL37" s="656"/>
      <c r="BM37" s="656"/>
      <c r="BN37" s="656"/>
      <c r="BO37" s="656"/>
      <c r="BP37" s="656"/>
      <c r="BQ37" s="656"/>
      <c r="BR37" s="656"/>
      <c r="BS37" s="656"/>
      <c r="BT37" s="656"/>
      <c r="BU37" s="657"/>
      <c r="BV37" s="658">
        <v>12630</v>
      </c>
      <c r="BW37" s="659"/>
      <c r="BX37" s="659"/>
      <c r="BY37" s="659"/>
      <c r="BZ37" s="659"/>
      <c r="CA37" s="659"/>
      <c r="CB37" s="696"/>
      <c r="CD37" s="655" t="s">
        <v>335</v>
      </c>
      <c r="CE37" s="656"/>
      <c r="CF37" s="656"/>
      <c r="CG37" s="656"/>
      <c r="CH37" s="656"/>
      <c r="CI37" s="656"/>
      <c r="CJ37" s="656"/>
      <c r="CK37" s="656"/>
      <c r="CL37" s="656"/>
      <c r="CM37" s="656"/>
      <c r="CN37" s="656"/>
      <c r="CO37" s="656"/>
      <c r="CP37" s="656"/>
      <c r="CQ37" s="657"/>
      <c r="CR37" s="658">
        <v>465921</v>
      </c>
      <c r="CS37" s="668"/>
      <c r="CT37" s="668"/>
      <c r="CU37" s="668"/>
      <c r="CV37" s="668"/>
      <c r="CW37" s="668"/>
      <c r="CX37" s="668"/>
      <c r="CY37" s="669"/>
      <c r="CZ37" s="661">
        <v>6</v>
      </c>
      <c r="DA37" s="670"/>
      <c r="DB37" s="670"/>
      <c r="DC37" s="671"/>
      <c r="DD37" s="664">
        <v>461621</v>
      </c>
      <c r="DE37" s="668"/>
      <c r="DF37" s="668"/>
      <c r="DG37" s="668"/>
      <c r="DH37" s="668"/>
      <c r="DI37" s="668"/>
      <c r="DJ37" s="668"/>
      <c r="DK37" s="669"/>
      <c r="DL37" s="664">
        <v>405140</v>
      </c>
      <c r="DM37" s="668"/>
      <c r="DN37" s="668"/>
      <c r="DO37" s="668"/>
      <c r="DP37" s="668"/>
      <c r="DQ37" s="668"/>
      <c r="DR37" s="668"/>
      <c r="DS37" s="668"/>
      <c r="DT37" s="668"/>
      <c r="DU37" s="668"/>
      <c r="DV37" s="669"/>
      <c r="DW37" s="661">
        <v>7.9</v>
      </c>
      <c r="DX37" s="670"/>
      <c r="DY37" s="670"/>
      <c r="DZ37" s="670"/>
      <c r="EA37" s="670"/>
      <c r="EB37" s="670"/>
      <c r="EC37" s="697"/>
    </row>
    <row r="38" spans="2:133" ht="11.25" customHeight="1" x14ac:dyDescent="0.25">
      <c r="B38" s="655" t="s">
        <v>336</v>
      </c>
      <c r="C38" s="656"/>
      <c r="D38" s="656"/>
      <c r="E38" s="656"/>
      <c r="F38" s="656"/>
      <c r="G38" s="656"/>
      <c r="H38" s="656"/>
      <c r="I38" s="656"/>
      <c r="J38" s="656"/>
      <c r="K38" s="656"/>
      <c r="L38" s="656"/>
      <c r="M38" s="656"/>
      <c r="N38" s="656"/>
      <c r="O38" s="656"/>
      <c r="P38" s="656"/>
      <c r="Q38" s="657"/>
      <c r="R38" s="658">
        <v>311193</v>
      </c>
      <c r="S38" s="659"/>
      <c r="T38" s="659"/>
      <c r="U38" s="659"/>
      <c r="V38" s="659"/>
      <c r="W38" s="659"/>
      <c r="X38" s="659"/>
      <c r="Y38" s="660"/>
      <c r="Z38" s="684">
        <v>3.7</v>
      </c>
      <c r="AA38" s="684"/>
      <c r="AB38" s="684"/>
      <c r="AC38" s="684"/>
      <c r="AD38" s="685" t="s">
        <v>129</v>
      </c>
      <c r="AE38" s="685"/>
      <c r="AF38" s="685"/>
      <c r="AG38" s="685"/>
      <c r="AH38" s="685"/>
      <c r="AI38" s="685"/>
      <c r="AJ38" s="685"/>
      <c r="AK38" s="685"/>
      <c r="AL38" s="661" t="s">
        <v>129</v>
      </c>
      <c r="AM38" s="662"/>
      <c r="AN38" s="662"/>
      <c r="AO38" s="686"/>
      <c r="AQ38" s="692" t="s">
        <v>337</v>
      </c>
      <c r="AR38" s="693"/>
      <c r="AS38" s="693"/>
      <c r="AT38" s="693"/>
      <c r="AU38" s="693"/>
      <c r="AV38" s="693"/>
      <c r="AW38" s="693"/>
      <c r="AX38" s="693"/>
      <c r="AY38" s="694"/>
      <c r="AZ38" s="658">
        <v>317436</v>
      </c>
      <c r="BA38" s="659"/>
      <c r="BB38" s="659"/>
      <c r="BC38" s="659"/>
      <c r="BD38" s="668"/>
      <c r="BE38" s="668"/>
      <c r="BF38" s="695"/>
      <c r="BG38" s="655" t="s">
        <v>338</v>
      </c>
      <c r="BH38" s="656"/>
      <c r="BI38" s="656"/>
      <c r="BJ38" s="656"/>
      <c r="BK38" s="656"/>
      <c r="BL38" s="656"/>
      <c r="BM38" s="656"/>
      <c r="BN38" s="656"/>
      <c r="BO38" s="656"/>
      <c r="BP38" s="656"/>
      <c r="BQ38" s="656"/>
      <c r="BR38" s="656"/>
      <c r="BS38" s="656"/>
      <c r="BT38" s="656"/>
      <c r="BU38" s="657"/>
      <c r="BV38" s="658">
        <v>1376</v>
      </c>
      <c r="BW38" s="659"/>
      <c r="BX38" s="659"/>
      <c r="BY38" s="659"/>
      <c r="BZ38" s="659"/>
      <c r="CA38" s="659"/>
      <c r="CB38" s="696"/>
      <c r="CD38" s="655" t="s">
        <v>339</v>
      </c>
      <c r="CE38" s="656"/>
      <c r="CF38" s="656"/>
      <c r="CG38" s="656"/>
      <c r="CH38" s="656"/>
      <c r="CI38" s="656"/>
      <c r="CJ38" s="656"/>
      <c r="CK38" s="656"/>
      <c r="CL38" s="656"/>
      <c r="CM38" s="656"/>
      <c r="CN38" s="656"/>
      <c r="CO38" s="656"/>
      <c r="CP38" s="656"/>
      <c r="CQ38" s="657"/>
      <c r="CR38" s="658">
        <v>1053116</v>
      </c>
      <c r="CS38" s="659"/>
      <c r="CT38" s="659"/>
      <c r="CU38" s="659"/>
      <c r="CV38" s="659"/>
      <c r="CW38" s="659"/>
      <c r="CX38" s="659"/>
      <c r="CY38" s="660"/>
      <c r="CZ38" s="661">
        <v>13.6</v>
      </c>
      <c r="DA38" s="670"/>
      <c r="DB38" s="670"/>
      <c r="DC38" s="671"/>
      <c r="DD38" s="664">
        <v>975405</v>
      </c>
      <c r="DE38" s="659"/>
      <c r="DF38" s="659"/>
      <c r="DG38" s="659"/>
      <c r="DH38" s="659"/>
      <c r="DI38" s="659"/>
      <c r="DJ38" s="659"/>
      <c r="DK38" s="660"/>
      <c r="DL38" s="664">
        <v>919961</v>
      </c>
      <c r="DM38" s="659"/>
      <c r="DN38" s="659"/>
      <c r="DO38" s="659"/>
      <c r="DP38" s="659"/>
      <c r="DQ38" s="659"/>
      <c r="DR38" s="659"/>
      <c r="DS38" s="659"/>
      <c r="DT38" s="659"/>
      <c r="DU38" s="659"/>
      <c r="DV38" s="660"/>
      <c r="DW38" s="661">
        <v>17.899999999999999</v>
      </c>
      <c r="DX38" s="670"/>
      <c r="DY38" s="670"/>
      <c r="DZ38" s="670"/>
      <c r="EA38" s="670"/>
      <c r="EB38" s="670"/>
      <c r="EC38" s="697"/>
    </row>
    <row r="39" spans="2:133" ht="11.25" customHeight="1" x14ac:dyDescent="0.25">
      <c r="B39" s="655" t="s">
        <v>340</v>
      </c>
      <c r="C39" s="656"/>
      <c r="D39" s="656"/>
      <c r="E39" s="656"/>
      <c r="F39" s="656"/>
      <c r="G39" s="656"/>
      <c r="H39" s="656"/>
      <c r="I39" s="656"/>
      <c r="J39" s="656"/>
      <c r="K39" s="656"/>
      <c r="L39" s="656"/>
      <c r="M39" s="656"/>
      <c r="N39" s="656"/>
      <c r="O39" s="656"/>
      <c r="P39" s="656"/>
      <c r="Q39" s="657"/>
      <c r="R39" s="658">
        <v>170736</v>
      </c>
      <c r="S39" s="659"/>
      <c r="T39" s="659"/>
      <c r="U39" s="659"/>
      <c r="V39" s="659"/>
      <c r="W39" s="659"/>
      <c r="X39" s="659"/>
      <c r="Y39" s="660"/>
      <c r="Z39" s="684">
        <v>2.1</v>
      </c>
      <c r="AA39" s="684"/>
      <c r="AB39" s="684"/>
      <c r="AC39" s="684"/>
      <c r="AD39" s="685">
        <v>13899</v>
      </c>
      <c r="AE39" s="685"/>
      <c r="AF39" s="685"/>
      <c r="AG39" s="685"/>
      <c r="AH39" s="685"/>
      <c r="AI39" s="685"/>
      <c r="AJ39" s="685"/>
      <c r="AK39" s="685"/>
      <c r="AL39" s="661">
        <v>0.3</v>
      </c>
      <c r="AM39" s="662"/>
      <c r="AN39" s="662"/>
      <c r="AO39" s="686"/>
      <c r="AQ39" s="692" t="s">
        <v>341</v>
      </c>
      <c r="AR39" s="693"/>
      <c r="AS39" s="693"/>
      <c r="AT39" s="693"/>
      <c r="AU39" s="693"/>
      <c r="AV39" s="693"/>
      <c r="AW39" s="693"/>
      <c r="AX39" s="693"/>
      <c r="AY39" s="694"/>
      <c r="AZ39" s="658">
        <v>16654</v>
      </c>
      <c r="BA39" s="659"/>
      <c r="BB39" s="659"/>
      <c r="BC39" s="659"/>
      <c r="BD39" s="668"/>
      <c r="BE39" s="668"/>
      <c r="BF39" s="695"/>
      <c r="BG39" s="655" t="s">
        <v>342</v>
      </c>
      <c r="BH39" s="656"/>
      <c r="BI39" s="656"/>
      <c r="BJ39" s="656"/>
      <c r="BK39" s="656"/>
      <c r="BL39" s="656"/>
      <c r="BM39" s="656"/>
      <c r="BN39" s="656"/>
      <c r="BO39" s="656"/>
      <c r="BP39" s="656"/>
      <c r="BQ39" s="656"/>
      <c r="BR39" s="656"/>
      <c r="BS39" s="656"/>
      <c r="BT39" s="656"/>
      <c r="BU39" s="657"/>
      <c r="BV39" s="658">
        <v>2281</v>
      </c>
      <c r="BW39" s="659"/>
      <c r="BX39" s="659"/>
      <c r="BY39" s="659"/>
      <c r="BZ39" s="659"/>
      <c r="CA39" s="659"/>
      <c r="CB39" s="696"/>
      <c r="CD39" s="655" t="s">
        <v>343</v>
      </c>
      <c r="CE39" s="656"/>
      <c r="CF39" s="656"/>
      <c r="CG39" s="656"/>
      <c r="CH39" s="656"/>
      <c r="CI39" s="656"/>
      <c r="CJ39" s="656"/>
      <c r="CK39" s="656"/>
      <c r="CL39" s="656"/>
      <c r="CM39" s="656"/>
      <c r="CN39" s="656"/>
      <c r="CO39" s="656"/>
      <c r="CP39" s="656"/>
      <c r="CQ39" s="657"/>
      <c r="CR39" s="658">
        <v>736292</v>
      </c>
      <c r="CS39" s="668"/>
      <c r="CT39" s="668"/>
      <c r="CU39" s="668"/>
      <c r="CV39" s="668"/>
      <c r="CW39" s="668"/>
      <c r="CX39" s="668"/>
      <c r="CY39" s="669"/>
      <c r="CZ39" s="661">
        <v>9.5</v>
      </c>
      <c r="DA39" s="670"/>
      <c r="DB39" s="670"/>
      <c r="DC39" s="671"/>
      <c r="DD39" s="664">
        <v>511086</v>
      </c>
      <c r="DE39" s="668"/>
      <c r="DF39" s="668"/>
      <c r="DG39" s="668"/>
      <c r="DH39" s="668"/>
      <c r="DI39" s="668"/>
      <c r="DJ39" s="668"/>
      <c r="DK39" s="669"/>
      <c r="DL39" s="664" t="s">
        <v>129</v>
      </c>
      <c r="DM39" s="668"/>
      <c r="DN39" s="668"/>
      <c r="DO39" s="668"/>
      <c r="DP39" s="668"/>
      <c r="DQ39" s="668"/>
      <c r="DR39" s="668"/>
      <c r="DS39" s="668"/>
      <c r="DT39" s="668"/>
      <c r="DU39" s="668"/>
      <c r="DV39" s="669"/>
      <c r="DW39" s="661" t="s">
        <v>129</v>
      </c>
      <c r="DX39" s="670"/>
      <c r="DY39" s="670"/>
      <c r="DZ39" s="670"/>
      <c r="EA39" s="670"/>
      <c r="EB39" s="670"/>
      <c r="EC39" s="697"/>
    </row>
    <row r="40" spans="2:133" ht="11.25" customHeight="1" x14ac:dyDescent="0.25">
      <c r="B40" s="655" t="s">
        <v>344</v>
      </c>
      <c r="C40" s="656"/>
      <c r="D40" s="656"/>
      <c r="E40" s="656"/>
      <c r="F40" s="656"/>
      <c r="G40" s="656"/>
      <c r="H40" s="656"/>
      <c r="I40" s="656"/>
      <c r="J40" s="656"/>
      <c r="K40" s="656"/>
      <c r="L40" s="656"/>
      <c r="M40" s="656"/>
      <c r="N40" s="656"/>
      <c r="O40" s="656"/>
      <c r="P40" s="656"/>
      <c r="Q40" s="657"/>
      <c r="R40" s="658">
        <v>444413</v>
      </c>
      <c r="S40" s="659"/>
      <c r="T40" s="659"/>
      <c r="U40" s="659"/>
      <c r="V40" s="659"/>
      <c r="W40" s="659"/>
      <c r="X40" s="659"/>
      <c r="Y40" s="660"/>
      <c r="Z40" s="684">
        <v>5.3</v>
      </c>
      <c r="AA40" s="684"/>
      <c r="AB40" s="684"/>
      <c r="AC40" s="684"/>
      <c r="AD40" s="685" t="s">
        <v>129</v>
      </c>
      <c r="AE40" s="685"/>
      <c r="AF40" s="685"/>
      <c r="AG40" s="685"/>
      <c r="AH40" s="685"/>
      <c r="AI40" s="685"/>
      <c r="AJ40" s="685"/>
      <c r="AK40" s="685"/>
      <c r="AL40" s="661" t="s">
        <v>129</v>
      </c>
      <c r="AM40" s="662"/>
      <c r="AN40" s="662"/>
      <c r="AO40" s="686"/>
      <c r="AQ40" s="692" t="s">
        <v>345</v>
      </c>
      <c r="AR40" s="693"/>
      <c r="AS40" s="693"/>
      <c r="AT40" s="693"/>
      <c r="AU40" s="693"/>
      <c r="AV40" s="693"/>
      <c r="AW40" s="693"/>
      <c r="AX40" s="693"/>
      <c r="AY40" s="694"/>
      <c r="AZ40" s="658" t="s">
        <v>129</v>
      </c>
      <c r="BA40" s="659"/>
      <c r="BB40" s="659"/>
      <c r="BC40" s="659"/>
      <c r="BD40" s="668"/>
      <c r="BE40" s="668"/>
      <c r="BF40" s="695"/>
      <c r="BG40" s="698" t="s">
        <v>346</v>
      </c>
      <c r="BH40" s="699"/>
      <c r="BI40" s="699"/>
      <c r="BJ40" s="699"/>
      <c r="BK40" s="699"/>
      <c r="BL40" s="359"/>
      <c r="BM40" s="656" t="s">
        <v>347</v>
      </c>
      <c r="BN40" s="656"/>
      <c r="BO40" s="656"/>
      <c r="BP40" s="656"/>
      <c r="BQ40" s="656"/>
      <c r="BR40" s="656"/>
      <c r="BS40" s="656"/>
      <c r="BT40" s="656"/>
      <c r="BU40" s="657"/>
      <c r="BV40" s="658">
        <v>96</v>
      </c>
      <c r="BW40" s="659"/>
      <c r="BX40" s="659"/>
      <c r="BY40" s="659"/>
      <c r="BZ40" s="659"/>
      <c r="CA40" s="659"/>
      <c r="CB40" s="696"/>
      <c r="CD40" s="655" t="s">
        <v>348</v>
      </c>
      <c r="CE40" s="656"/>
      <c r="CF40" s="656"/>
      <c r="CG40" s="656"/>
      <c r="CH40" s="656"/>
      <c r="CI40" s="656"/>
      <c r="CJ40" s="656"/>
      <c r="CK40" s="656"/>
      <c r="CL40" s="656"/>
      <c r="CM40" s="656"/>
      <c r="CN40" s="656"/>
      <c r="CO40" s="656"/>
      <c r="CP40" s="656"/>
      <c r="CQ40" s="657"/>
      <c r="CR40" s="658">
        <v>95858</v>
      </c>
      <c r="CS40" s="659"/>
      <c r="CT40" s="659"/>
      <c r="CU40" s="659"/>
      <c r="CV40" s="659"/>
      <c r="CW40" s="659"/>
      <c r="CX40" s="659"/>
      <c r="CY40" s="660"/>
      <c r="CZ40" s="661">
        <v>1.2</v>
      </c>
      <c r="DA40" s="670"/>
      <c r="DB40" s="670"/>
      <c r="DC40" s="671"/>
      <c r="DD40" s="664">
        <v>26738</v>
      </c>
      <c r="DE40" s="659"/>
      <c r="DF40" s="659"/>
      <c r="DG40" s="659"/>
      <c r="DH40" s="659"/>
      <c r="DI40" s="659"/>
      <c r="DJ40" s="659"/>
      <c r="DK40" s="660"/>
      <c r="DL40" s="664" t="s">
        <v>129</v>
      </c>
      <c r="DM40" s="659"/>
      <c r="DN40" s="659"/>
      <c r="DO40" s="659"/>
      <c r="DP40" s="659"/>
      <c r="DQ40" s="659"/>
      <c r="DR40" s="659"/>
      <c r="DS40" s="659"/>
      <c r="DT40" s="659"/>
      <c r="DU40" s="659"/>
      <c r="DV40" s="660"/>
      <c r="DW40" s="661" t="s">
        <v>129</v>
      </c>
      <c r="DX40" s="670"/>
      <c r="DY40" s="670"/>
      <c r="DZ40" s="670"/>
      <c r="EA40" s="670"/>
      <c r="EB40" s="670"/>
      <c r="EC40" s="697"/>
    </row>
    <row r="41" spans="2:133" ht="11.25" customHeight="1" x14ac:dyDescent="0.25">
      <c r="B41" s="655" t="s">
        <v>349</v>
      </c>
      <c r="C41" s="656"/>
      <c r="D41" s="656"/>
      <c r="E41" s="656"/>
      <c r="F41" s="656"/>
      <c r="G41" s="656"/>
      <c r="H41" s="656"/>
      <c r="I41" s="656"/>
      <c r="J41" s="656"/>
      <c r="K41" s="656"/>
      <c r="L41" s="656"/>
      <c r="M41" s="656"/>
      <c r="N41" s="656"/>
      <c r="O41" s="656"/>
      <c r="P41" s="656"/>
      <c r="Q41" s="657"/>
      <c r="R41" s="658" t="s">
        <v>129</v>
      </c>
      <c r="S41" s="659"/>
      <c r="T41" s="659"/>
      <c r="U41" s="659"/>
      <c r="V41" s="659"/>
      <c r="W41" s="659"/>
      <c r="X41" s="659"/>
      <c r="Y41" s="660"/>
      <c r="Z41" s="684" t="s">
        <v>129</v>
      </c>
      <c r="AA41" s="684"/>
      <c r="AB41" s="684"/>
      <c r="AC41" s="684"/>
      <c r="AD41" s="685" t="s">
        <v>129</v>
      </c>
      <c r="AE41" s="685"/>
      <c r="AF41" s="685"/>
      <c r="AG41" s="685"/>
      <c r="AH41" s="685"/>
      <c r="AI41" s="685"/>
      <c r="AJ41" s="685"/>
      <c r="AK41" s="685"/>
      <c r="AL41" s="661" t="s">
        <v>129</v>
      </c>
      <c r="AM41" s="662"/>
      <c r="AN41" s="662"/>
      <c r="AO41" s="686"/>
      <c r="AQ41" s="692" t="s">
        <v>350</v>
      </c>
      <c r="AR41" s="693"/>
      <c r="AS41" s="693"/>
      <c r="AT41" s="693"/>
      <c r="AU41" s="693"/>
      <c r="AV41" s="693"/>
      <c r="AW41" s="693"/>
      <c r="AX41" s="693"/>
      <c r="AY41" s="694"/>
      <c r="AZ41" s="658">
        <v>83140</v>
      </c>
      <c r="BA41" s="659"/>
      <c r="BB41" s="659"/>
      <c r="BC41" s="659"/>
      <c r="BD41" s="668"/>
      <c r="BE41" s="668"/>
      <c r="BF41" s="695"/>
      <c r="BG41" s="698"/>
      <c r="BH41" s="699"/>
      <c r="BI41" s="699"/>
      <c r="BJ41" s="699"/>
      <c r="BK41" s="699"/>
      <c r="BL41" s="359"/>
      <c r="BM41" s="656" t="s">
        <v>351</v>
      </c>
      <c r="BN41" s="656"/>
      <c r="BO41" s="656"/>
      <c r="BP41" s="656"/>
      <c r="BQ41" s="656"/>
      <c r="BR41" s="656"/>
      <c r="BS41" s="656"/>
      <c r="BT41" s="656"/>
      <c r="BU41" s="657"/>
      <c r="BV41" s="658" t="s">
        <v>129</v>
      </c>
      <c r="BW41" s="659"/>
      <c r="BX41" s="659"/>
      <c r="BY41" s="659"/>
      <c r="BZ41" s="659"/>
      <c r="CA41" s="659"/>
      <c r="CB41" s="696"/>
      <c r="CD41" s="655" t="s">
        <v>352</v>
      </c>
      <c r="CE41" s="656"/>
      <c r="CF41" s="656"/>
      <c r="CG41" s="656"/>
      <c r="CH41" s="656"/>
      <c r="CI41" s="656"/>
      <c r="CJ41" s="656"/>
      <c r="CK41" s="656"/>
      <c r="CL41" s="656"/>
      <c r="CM41" s="656"/>
      <c r="CN41" s="656"/>
      <c r="CO41" s="656"/>
      <c r="CP41" s="656"/>
      <c r="CQ41" s="657"/>
      <c r="CR41" s="658" t="s">
        <v>129</v>
      </c>
      <c r="CS41" s="668"/>
      <c r="CT41" s="668"/>
      <c r="CU41" s="668"/>
      <c r="CV41" s="668"/>
      <c r="CW41" s="668"/>
      <c r="CX41" s="668"/>
      <c r="CY41" s="669"/>
      <c r="CZ41" s="661" t="s">
        <v>129</v>
      </c>
      <c r="DA41" s="670"/>
      <c r="DB41" s="670"/>
      <c r="DC41" s="671"/>
      <c r="DD41" s="664" t="s">
        <v>129</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25">
      <c r="B42" s="655" t="s">
        <v>353</v>
      </c>
      <c r="C42" s="656"/>
      <c r="D42" s="656"/>
      <c r="E42" s="656"/>
      <c r="F42" s="656"/>
      <c r="G42" s="656"/>
      <c r="H42" s="656"/>
      <c r="I42" s="656"/>
      <c r="J42" s="656"/>
      <c r="K42" s="656"/>
      <c r="L42" s="656"/>
      <c r="M42" s="656"/>
      <c r="N42" s="656"/>
      <c r="O42" s="656"/>
      <c r="P42" s="656"/>
      <c r="Q42" s="657"/>
      <c r="R42" s="658" t="s">
        <v>129</v>
      </c>
      <c r="S42" s="659"/>
      <c r="T42" s="659"/>
      <c r="U42" s="659"/>
      <c r="V42" s="659"/>
      <c r="W42" s="659"/>
      <c r="X42" s="659"/>
      <c r="Y42" s="660"/>
      <c r="Z42" s="684" t="s">
        <v>129</v>
      </c>
      <c r="AA42" s="684"/>
      <c r="AB42" s="684"/>
      <c r="AC42" s="684"/>
      <c r="AD42" s="685" t="s">
        <v>129</v>
      </c>
      <c r="AE42" s="685"/>
      <c r="AF42" s="685"/>
      <c r="AG42" s="685"/>
      <c r="AH42" s="685"/>
      <c r="AI42" s="685"/>
      <c r="AJ42" s="685"/>
      <c r="AK42" s="685"/>
      <c r="AL42" s="661" t="s">
        <v>129</v>
      </c>
      <c r="AM42" s="662"/>
      <c r="AN42" s="662"/>
      <c r="AO42" s="686"/>
      <c r="AQ42" s="689" t="s">
        <v>354</v>
      </c>
      <c r="AR42" s="690"/>
      <c r="AS42" s="690"/>
      <c r="AT42" s="690"/>
      <c r="AU42" s="690"/>
      <c r="AV42" s="690"/>
      <c r="AW42" s="690"/>
      <c r="AX42" s="690"/>
      <c r="AY42" s="691"/>
      <c r="AZ42" s="638">
        <v>449902</v>
      </c>
      <c r="BA42" s="672"/>
      <c r="BB42" s="672"/>
      <c r="BC42" s="672"/>
      <c r="BD42" s="639"/>
      <c r="BE42" s="639"/>
      <c r="BF42" s="687"/>
      <c r="BG42" s="700"/>
      <c r="BH42" s="701"/>
      <c r="BI42" s="701"/>
      <c r="BJ42" s="701"/>
      <c r="BK42" s="701"/>
      <c r="BL42" s="357"/>
      <c r="BM42" s="636" t="s">
        <v>355</v>
      </c>
      <c r="BN42" s="636"/>
      <c r="BO42" s="636"/>
      <c r="BP42" s="636"/>
      <c r="BQ42" s="636"/>
      <c r="BR42" s="636"/>
      <c r="BS42" s="636"/>
      <c r="BT42" s="636"/>
      <c r="BU42" s="637"/>
      <c r="BV42" s="638">
        <v>252</v>
      </c>
      <c r="BW42" s="672"/>
      <c r="BX42" s="672"/>
      <c r="BY42" s="672"/>
      <c r="BZ42" s="672"/>
      <c r="CA42" s="672"/>
      <c r="CB42" s="688"/>
      <c r="CD42" s="655" t="s">
        <v>356</v>
      </c>
      <c r="CE42" s="656"/>
      <c r="CF42" s="656"/>
      <c r="CG42" s="656"/>
      <c r="CH42" s="656"/>
      <c r="CI42" s="656"/>
      <c r="CJ42" s="656"/>
      <c r="CK42" s="656"/>
      <c r="CL42" s="656"/>
      <c r="CM42" s="656"/>
      <c r="CN42" s="656"/>
      <c r="CO42" s="656"/>
      <c r="CP42" s="656"/>
      <c r="CQ42" s="657"/>
      <c r="CR42" s="658">
        <v>530484</v>
      </c>
      <c r="CS42" s="668"/>
      <c r="CT42" s="668"/>
      <c r="CU42" s="668"/>
      <c r="CV42" s="668"/>
      <c r="CW42" s="668"/>
      <c r="CX42" s="668"/>
      <c r="CY42" s="669"/>
      <c r="CZ42" s="661">
        <v>6.9</v>
      </c>
      <c r="DA42" s="670"/>
      <c r="DB42" s="670"/>
      <c r="DC42" s="671"/>
      <c r="DD42" s="664">
        <v>207639</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25">
      <c r="B43" s="655" t="s">
        <v>357</v>
      </c>
      <c r="C43" s="656"/>
      <c r="D43" s="656"/>
      <c r="E43" s="656"/>
      <c r="F43" s="656"/>
      <c r="G43" s="656"/>
      <c r="H43" s="656"/>
      <c r="I43" s="656"/>
      <c r="J43" s="656"/>
      <c r="K43" s="656"/>
      <c r="L43" s="656"/>
      <c r="M43" s="656"/>
      <c r="N43" s="656"/>
      <c r="O43" s="656"/>
      <c r="P43" s="656"/>
      <c r="Q43" s="657"/>
      <c r="R43" s="658">
        <v>185713</v>
      </c>
      <c r="S43" s="659"/>
      <c r="T43" s="659"/>
      <c r="U43" s="659"/>
      <c r="V43" s="659"/>
      <c r="W43" s="659"/>
      <c r="X43" s="659"/>
      <c r="Y43" s="660"/>
      <c r="Z43" s="684">
        <v>2.2000000000000002</v>
      </c>
      <c r="AA43" s="684"/>
      <c r="AB43" s="684"/>
      <c r="AC43" s="684"/>
      <c r="AD43" s="685" t="s">
        <v>129</v>
      </c>
      <c r="AE43" s="685"/>
      <c r="AF43" s="685"/>
      <c r="AG43" s="685"/>
      <c r="AH43" s="685"/>
      <c r="AI43" s="685"/>
      <c r="AJ43" s="685"/>
      <c r="AK43" s="685"/>
      <c r="AL43" s="661" t="s">
        <v>129</v>
      </c>
      <c r="AM43" s="662"/>
      <c r="AN43" s="662"/>
      <c r="AO43" s="686"/>
      <c r="CD43" s="655" t="s">
        <v>358</v>
      </c>
      <c r="CE43" s="656"/>
      <c r="CF43" s="656"/>
      <c r="CG43" s="656"/>
      <c r="CH43" s="656"/>
      <c r="CI43" s="656"/>
      <c r="CJ43" s="656"/>
      <c r="CK43" s="656"/>
      <c r="CL43" s="656"/>
      <c r="CM43" s="656"/>
      <c r="CN43" s="656"/>
      <c r="CO43" s="656"/>
      <c r="CP43" s="656"/>
      <c r="CQ43" s="657"/>
      <c r="CR43" s="658">
        <v>7478</v>
      </c>
      <c r="CS43" s="668"/>
      <c r="CT43" s="668"/>
      <c r="CU43" s="668"/>
      <c r="CV43" s="668"/>
      <c r="CW43" s="668"/>
      <c r="CX43" s="668"/>
      <c r="CY43" s="669"/>
      <c r="CZ43" s="661">
        <v>0.1</v>
      </c>
      <c r="DA43" s="670"/>
      <c r="DB43" s="670"/>
      <c r="DC43" s="671"/>
      <c r="DD43" s="664" t="s">
        <v>129</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25">
      <c r="B44" s="635" t="s">
        <v>359</v>
      </c>
      <c r="C44" s="636"/>
      <c r="D44" s="636"/>
      <c r="E44" s="636"/>
      <c r="F44" s="636"/>
      <c r="G44" s="636"/>
      <c r="H44" s="636"/>
      <c r="I44" s="636"/>
      <c r="J44" s="636"/>
      <c r="K44" s="636"/>
      <c r="L44" s="636"/>
      <c r="M44" s="636"/>
      <c r="N44" s="636"/>
      <c r="O44" s="636"/>
      <c r="P44" s="636"/>
      <c r="Q44" s="637"/>
      <c r="R44" s="638">
        <v>8319810</v>
      </c>
      <c r="S44" s="672"/>
      <c r="T44" s="672"/>
      <c r="U44" s="672"/>
      <c r="V44" s="672"/>
      <c r="W44" s="672"/>
      <c r="X44" s="672"/>
      <c r="Y44" s="673"/>
      <c r="Z44" s="674">
        <v>100</v>
      </c>
      <c r="AA44" s="674"/>
      <c r="AB44" s="674"/>
      <c r="AC44" s="674"/>
      <c r="AD44" s="675">
        <v>4951926</v>
      </c>
      <c r="AE44" s="675"/>
      <c r="AF44" s="675"/>
      <c r="AG44" s="675"/>
      <c r="AH44" s="675"/>
      <c r="AI44" s="675"/>
      <c r="AJ44" s="675"/>
      <c r="AK44" s="675"/>
      <c r="AL44" s="641">
        <v>100</v>
      </c>
      <c r="AM44" s="676"/>
      <c r="AN44" s="676"/>
      <c r="AO44" s="677"/>
      <c r="CD44" s="678" t="s">
        <v>306</v>
      </c>
      <c r="CE44" s="679"/>
      <c r="CF44" s="655" t="s">
        <v>360</v>
      </c>
      <c r="CG44" s="656"/>
      <c r="CH44" s="656"/>
      <c r="CI44" s="656"/>
      <c r="CJ44" s="656"/>
      <c r="CK44" s="656"/>
      <c r="CL44" s="656"/>
      <c r="CM44" s="656"/>
      <c r="CN44" s="656"/>
      <c r="CO44" s="656"/>
      <c r="CP44" s="656"/>
      <c r="CQ44" s="657"/>
      <c r="CR44" s="658">
        <v>527238</v>
      </c>
      <c r="CS44" s="659"/>
      <c r="CT44" s="659"/>
      <c r="CU44" s="659"/>
      <c r="CV44" s="659"/>
      <c r="CW44" s="659"/>
      <c r="CX44" s="659"/>
      <c r="CY44" s="660"/>
      <c r="CZ44" s="661">
        <v>6.8</v>
      </c>
      <c r="DA44" s="662"/>
      <c r="DB44" s="662"/>
      <c r="DC44" s="663"/>
      <c r="DD44" s="664">
        <v>206926</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25">
      <c r="CD45" s="680"/>
      <c r="CE45" s="681"/>
      <c r="CF45" s="655" t="s">
        <v>361</v>
      </c>
      <c r="CG45" s="656"/>
      <c r="CH45" s="656"/>
      <c r="CI45" s="656"/>
      <c r="CJ45" s="656"/>
      <c r="CK45" s="656"/>
      <c r="CL45" s="656"/>
      <c r="CM45" s="656"/>
      <c r="CN45" s="656"/>
      <c r="CO45" s="656"/>
      <c r="CP45" s="656"/>
      <c r="CQ45" s="657"/>
      <c r="CR45" s="658">
        <v>235904</v>
      </c>
      <c r="CS45" s="668"/>
      <c r="CT45" s="668"/>
      <c r="CU45" s="668"/>
      <c r="CV45" s="668"/>
      <c r="CW45" s="668"/>
      <c r="CX45" s="668"/>
      <c r="CY45" s="669"/>
      <c r="CZ45" s="661">
        <v>3</v>
      </c>
      <c r="DA45" s="670"/>
      <c r="DB45" s="670"/>
      <c r="DC45" s="671"/>
      <c r="DD45" s="664">
        <v>60372</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25">
      <c r="B46" s="211" t="s">
        <v>362</v>
      </c>
      <c r="CD46" s="680"/>
      <c r="CE46" s="681"/>
      <c r="CF46" s="655" t="s">
        <v>363</v>
      </c>
      <c r="CG46" s="656"/>
      <c r="CH46" s="656"/>
      <c r="CI46" s="656"/>
      <c r="CJ46" s="656"/>
      <c r="CK46" s="656"/>
      <c r="CL46" s="656"/>
      <c r="CM46" s="656"/>
      <c r="CN46" s="656"/>
      <c r="CO46" s="656"/>
      <c r="CP46" s="656"/>
      <c r="CQ46" s="657"/>
      <c r="CR46" s="658">
        <v>286604</v>
      </c>
      <c r="CS46" s="659"/>
      <c r="CT46" s="659"/>
      <c r="CU46" s="659"/>
      <c r="CV46" s="659"/>
      <c r="CW46" s="659"/>
      <c r="CX46" s="659"/>
      <c r="CY46" s="660"/>
      <c r="CZ46" s="661">
        <v>3.7</v>
      </c>
      <c r="DA46" s="662"/>
      <c r="DB46" s="662"/>
      <c r="DC46" s="663"/>
      <c r="DD46" s="664">
        <v>146024</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25">
      <c r="B47" s="654" t="s">
        <v>364</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365</v>
      </c>
      <c r="CG47" s="656"/>
      <c r="CH47" s="656"/>
      <c r="CI47" s="656"/>
      <c r="CJ47" s="656"/>
      <c r="CK47" s="656"/>
      <c r="CL47" s="656"/>
      <c r="CM47" s="656"/>
      <c r="CN47" s="656"/>
      <c r="CO47" s="656"/>
      <c r="CP47" s="656"/>
      <c r="CQ47" s="657"/>
      <c r="CR47" s="658">
        <v>3246</v>
      </c>
      <c r="CS47" s="668"/>
      <c r="CT47" s="668"/>
      <c r="CU47" s="668"/>
      <c r="CV47" s="668"/>
      <c r="CW47" s="668"/>
      <c r="CX47" s="668"/>
      <c r="CY47" s="669"/>
      <c r="CZ47" s="661">
        <v>0</v>
      </c>
      <c r="DA47" s="670"/>
      <c r="DB47" s="670"/>
      <c r="DC47" s="671"/>
      <c r="DD47" s="664">
        <v>713</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ht="10.5" x14ac:dyDescent="0.25">
      <c r="B48" s="654" t="s">
        <v>366</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367</v>
      </c>
      <c r="CG48" s="656"/>
      <c r="CH48" s="656"/>
      <c r="CI48" s="656"/>
      <c r="CJ48" s="656"/>
      <c r="CK48" s="656"/>
      <c r="CL48" s="656"/>
      <c r="CM48" s="656"/>
      <c r="CN48" s="656"/>
      <c r="CO48" s="656"/>
      <c r="CP48" s="656"/>
      <c r="CQ48" s="657"/>
      <c r="CR48" s="658" t="s">
        <v>129</v>
      </c>
      <c r="CS48" s="659"/>
      <c r="CT48" s="659"/>
      <c r="CU48" s="659"/>
      <c r="CV48" s="659"/>
      <c r="CW48" s="659"/>
      <c r="CX48" s="659"/>
      <c r="CY48" s="660"/>
      <c r="CZ48" s="661" t="s">
        <v>129</v>
      </c>
      <c r="DA48" s="662"/>
      <c r="DB48" s="662"/>
      <c r="DC48" s="663"/>
      <c r="DD48" s="664" t="s">
        <v>129</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25">
      <c r="B49" s="360"/>
      <c r="CD49" s="635" t="s">
        <v>368</v>
      </c>
      <c r="CE49" s="636"/>
      <c r="CF49" s="636"/>
      <c r="CG49" s="636"/>
      <c r="CH49" s="636"/>
      <c r="CI49" s="636"/>
      <c r="CJ49" s="636"/>
      <c r="CK49" s="636"/>
      <c r="CL49" s="636"/>
      <c r="CM49" s="636"/>
      <c r="CN49" s="636"/>
      <c r="CO49" s="636"/>
      <c r="CP49" s="636"/>
      <c r="CQ49" s="637"/>
      <c r="CR49" s="638">
        <v>7737290</v>
      </c>
      <c r="CS49" s="639"/>
      <c r="CT49" s="639"/>
      <c r="CU49" s="639"/>
      <c r="CV49" s="639"/>
      <c r="CW49" s="639"/>
      <c r="CX49" s="639"/>
      <c r="CY49" s="640"/>
      <c r="CZ49" s="641">
        <v>100</v>
      </c>
      <c r="DA49" s="642"/>
      <c r="DB49" s="642"/>
      <c r="DC49" s="643"/>
      <c r="DD49" s="644">
        <v>5555872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0.5" hidden="1" x14ac:dyDescent="0.25">
      <c r="B50" s="360"/>
    </row>
  </sheetData>
  <sheetProtection algorithmName="SHA-512" hashValue="bQJz3tC6sCIk1iKLM1yCygJkTvQ1jpenubStMPajOUcWbbXQpbLNX2xRqeUYTrXTU+Si1foaI92zhsN1Uho61A==" saltValue="hqyDGfSOt7eflco0xTAvx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2.75" zeroHeight="1" x14ac:dyDescent="0.25"/>
  <cols>
    <col min="1" max="130" width="2.73046875" style="222" customWidth="1"/>
    <col min="131" max="131" width="1.59765625" style="222" customWidth="1"/>
    <col min="132" max="16384" width="9" style="222" hidden="1"/>
  </cols>
  <sheetData>
    <row r="1" spans="1:131" ht="11.25" customHeight="1" thickBot="1" x14ac:dyDescent="0.3">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3">
      <c r="A2" s="1127" t="s">
        <v>369</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1127"/>
      <c r="AU2" s="1127"/>
      <c r="AV2" s="1127"/>
      <c r="AW2" s="1127"/>
      <c r="AX2" s="1127"/>
      <c r="AY2" s="1127"/>
      <c r="AZ2" s="1127"/>
      <c r="BA2" s="1127"/>
      <c r="BB2" s="1127"/>
      <c r="BC2" s="1127"/>
      <c r="BD2" s="1127"/>
      <c r="BE2" s="1127"/>
      <c r="BF2" s="1127"/>
      <c r="BG2" s="1127"/>
      <c r="BH2" s="1127"/>
      <c r="BI2" s="112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8" t="s">
        <v>370</v>
      </c>
      <c r="DK2" s="1129"/>
      <c r="DL2" s="1129"/>
      <c r="DM2" s="1129"/>
      <c r="DN2" s="1129"/>
      <c r="DO2" s="1130"/>
      <c r="DP2" s="219"/>
      <c r="DQ2" s="1128" t="s">
        <v>371</v>
      </c>
      <c r="DR2" s="1129"/>
      <c r="DS2" s="1129"/>
      <c r="DT2" s="1129"/>
      <c r="DU2" s="1129"/>
      <c r="DV2" s="1129"/>
      <c r="DW2" s="1129"/>
      <c r="DX2" s="1129"/>
      <c r="DY2" s="1129"/>
      <c r="DZ2" s="1130"/>
      <c r="EA2" s="221"/>
    </row>
    <row r="3" spans="1:131" ht="11.25" customHeight="1" x14ac:dyDescent="0.2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3">
      <c r="A4" s="1096" t="s">
        <v>372</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23"/>
      <c r="BA4" s="223"/>
      <c r="BB4" s="223"/>
      <c r="BC4" s="223"/>
      <c r="BD4" s="223"/>
      <c r="BE4" s="224"/>
      <c r="BF4" s="224"/>
      <c r="BG4" s="224"/>
      <c r="BH4" s="224"/>
      <c r="BI4" s="224"/>
      <c r="BJ4" s="224"/>
      <c r="BK4" s="224"/>
      <c r="BL4" s="224"/>
      <c r="BM4" s="224"/>
      <c r="BN4" s="224"/>
      <c r="BO4" s="224"/>
      <c r="BP4" s="224"/>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25">
      <c r="A5" s="1032" t="s">
        <v>374</v>
      </c>
      <c r="B5" s="1033"/>
      <c r="C5" s="1033"/>
      <c r="D5" s="1033"/>
      <c r="E5" s="1033"/>
      <c r="F5" s="1033"/>
      <c r="G5" s="1033"/>
      <c r="H5" s="1033"/>
      <c r="I5" s="1033"/>
      <c r="J5" s="1033"/>
      <c r="K5" s="1033"/>
      <c r="L5" s="1033"/>
      <c r="M5" s="1033"/>
      <c r="N5" s="1033"/>
      <c r="O5" s="1033"/>
      <c r="P5" s="1034"/>
      <c r="Q5" s="1038" t="s">
        <v>375</v>
      </c>
      <c r="R5" s="1039"/>
      <c r="S5" s="1039"/>
      <c r="T5" s="1039"/>
      <c r="U5" s="1040"/>
      <c r="V5" s="1038" t="s">
        <v>376</v>
      </c>
      <c r="W5" s="1039"/>
      <c r="X5" s="1039"/>
      <c r="Y5" s="1039"/>
      <c r="Z5" s="1040"/>
      <c r="AA5" s="1038" t="s">
        <v>377</v>
      </c>
      <c r="AB5" s="1039"/>
      <c r="AC5" s="1039"/>
      <c r="AD5" s="1039"/>
      <c r="AE5" s="1039"/>
      <c r="AF5" s="1131" t="s">
        <v>378</v>
      </c>
      <c r="AG5" s="1039"/>
      <c r="AH5" s="1039"/>
      <c r="AI5" s="1039"/>
      <c r="AJ5" s="1052"/>
      <c r="AK5" s="1039" t="s">
        <v>379</v>
      </c>
      <c r="AL5" s="1039"/>
      <c r="AM5" s="1039"/>
      <c r="AN5" s="1039"/>
      <c r="AO5" s="1040"/>
      <c r="AP5" s="1038" t="s">
        <v>380</v>
      </c>
      <c r="AQ5" s="1039"/>
      <c r="AR5" s="1039"/>
      <c r="AS5" s="1039"/>
      <c r="AT5" s="1040"/>
      <c r="AU5" s="1038" t="s">
        <v>381</v>
      </c>
      <c r="AV5" s="1039"/>
      <c r="AW5" s="1039"/>
      <c r="AX5" s="1039"/>
      <c r="AY5" s="1052"/>
      <c r="AZ5" s="223"/>
      <c r="BA5" s="223"/>
      <c r="BB5" s="223"/>
      <c r="BC5" s="223"/>
      <c r="BD5" s="223"/>
      <c r="BE5" s="224"/>
      <c r="BF5" s="224"/>
      <c r="BG5" s="224"/>
      <c r="BH5" s="224"/>
      <c r="BI5" s="224"/>
      <c r="BJ5" s="224"/>
      <c r="BK5" s="224"/>
      <c r="BL5" s="224"/>
      <c r="BM5" s="224"/>
      <c r="BN5" s="224"/>
      <c r="BO5" s="224"/>
      <c r="BP5" s="224"/>
      <c r="BQ5" s="1032" t="s">
        <v>382</v>
      </c>
      <c r="BR5" s="1033"/>
      <c r="BS5" s="1033"/>
      <c r="BT5" s="1033"/>
      <c r="BU5" s="1033"/>
      <c r="BV5" s="1033"/>
      <c r="BW5" s="1033"/>
      <c r="BX5" s="1033"/>
      <c r="BY5" s="1033"/>
      <c r="BZ5" s="1033"/>
      <c r="CA5" s="1033"/>
      <c r="CB5" s="1033"/>
      <c r="CC5" s="1033"/>
      <c r="CD5" s="1033"/>
      <c r="CE5" s="1033"/>
      <c r="CF5" s="1033"/>
      <c r="CG5" s="1034"/>
      <c r="CH5" s="1038" t="s">
        <v>383</v>
      </c>
      <c r="CI5" s="1039"/>
      <c r="CJ5" s="1039"/>
      <c r="CK5" s="1039"/>
      <c r="CL5" s="1040"/>
      <c r="CM5" s="1038" t="s">
        <v>384</v>
      </c>
      <c r="CN5" s="1039"/>
      <c r="CO5" s="1039"/>
      <c r="CP5" s="1039"/>
      <c r="CQ5" s="1040"/>
      <c r="CR5" s="1038" t="s">
        <v>385</v>
      </c>
      <c r="CS5" s="1039"/>
      <c r="CT5" s="1039"/>
      <c r="CU5" s="1039"/>
      <c r="CV5" s="1040"/>
      <c r="CW5" s="1038" t="s">
        <v>386</v>
      </c>
      <c r="CX5" s="1039"/>
      <c r="CY5" s="1039"/>
      <c r="CZ5" s="1039"/>
      <c r="DA5" s="1040"/>
      <c r="DB5" s="1038" t="s">
        <v>387</v>
      </c>
      <c r="DC5" s="1039"/>
      <c r="DD5" s="1039"/>
      <c r="DE5" s="1039"/>
      <c r="DF5" s="1040"/>
      <c r="DG5" s="1121" t="s">
        <v>388</v>
      </c>
      <c r="DH5" s="1122"/>
      <c r="DI5" s="1122"/>
      <c r="DJ5" s="1122"/>
      <c r="DK5" s="1123"/>
      <c r="DL5" s="1121" t="s">
        <v>389</v>
      </c>
      <c r="DM5" s="1122"/>
      <c r="DN5" s="1122"/>
      <c r="DO5" s="1122"/>
      <c r="DP5" s="1123"/>
      <c r="DQ5" s="1038" t="s">
        <v>390</v>
      </c>
      <c r="DR5" s="1039"/>
      <c r="DS5" s="1039"/>
      <c r="DT5" s="1039"/>
      <c r="DU5" s="1040"/>
      <c r="DV5" s="1038" t="s">
        <v>381</v>
      </c>
      <c r="DW5" s="1039"/>
      <c r="DX5" s="1039"/>
      <c r="DY5" s="1039"/>
      <c r="DZ5" s="1052"/>
      <c r="EA5" s="225"/>
    </row>
    <row r="6" spans="1:131" s="226" customFormat="1" ht="26.25" customHeight="1" thickBot="1" x14ac:dyDescent="0.3">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32"/>
      <c r="AG6" s="1042"/>
      <c r="AH6" s="1042"/>
      <c r="AI6" s="1042"/>
      <c r="AJ6" s="1053"/>
      <c r="AK6" s="1042"/>
      <c r="AL6" s="1042"/>
      <c r="AM6" s="1042"/>
      <c r="AN6" s="1042"/>
      <c r="AO6" s="1043"/>
      <c r="AP6" s="1041"/>
      <c r="AQ6" s="1042"/>
      <c r="AR6" s="1042"/>
      <c r="AS6" s="1042"/>
      <c r="AT6" s="1043"/>
      <c r="AU6" s="1041"/>
      <c r="AV6" s="1042"/>
      <c r="AW6" s="1042"/>
      <c r="AX6" s="1042"/>
      <c r="AY6" s="1053"/>
      <c r="AZ6" s="223"/>
      <c r="BA6" s="223"/>
      <c r="BB6" s="223"/>
      <c r="BC6" s="223"/>
      <c r="BD6" s="223"/>
      <c r="BE6" s="224"/>
      <c r="BF6" s="224"/>
      <c r="BG6" s="224"/>
      <c r="BH6" s="224"/>
      <c r="BI6" s="224"/>
      <c r="BJ6" s="224"/>
      <c r="BK6" s="224"/>
      <c r="BL6" s="224"/>
      <c r="BM6" s="224"/>
      <c r="BN6" s="224"/>
      <c r="BO6" s="224"/>
      <c r="BP6" s="224"/>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4"/>
      <c r="DH6" s="1125"/>
      <c r="DI6" s="1125"/>
      <c r="DJ6" s="1125"/>
      <c r="DK6" s="1126"/>
      <c r="DL6" s="1124"/>
      <c r="DM6" s="1125"/>
      <c r="DN6" s="1125"/>
      <c r="DO6" s="1125"/>
      <c r="DP6" s="1126"/>
      <c r="DQ6" s="1041"/>
      <c r="DR6" s="1042"/>
      <c r="DS6" s="1042"/>
      <c r="DT6" s="1042"/>
      <c r="DU6" s="1043"/>
      <c r="DV6" s="1041"/>
      <c r="DW6" s="1042"/>
      <c r="DX6" s="1042"/>
      <c r="DY6" s="1042"/>
      <c r="DZ6" s="1053"/>
      <c r="EA6" s="225"/>
    </row>
    <row r="7" spans="1:131" s="226" customFormat="1" ht="26.25" customHeight="1" thickTop="1" x14ac:dyDescent="0.25">
      <c r="A7" s="227">
        <v>1</v>
      </c>
      <c r="B7" s="1084" t="s">
        <v>391</v>
      </c>
      <c r="C7" s="1085"/>
      <c r="D7" s="1085"/>
      <c r="E7" s="1085"/>
      <c r="F7" s="1085"/>
      <c r="G7" s="1085"/>
      <c r="H7" s="1085"/>
      <c r="I7" s="1085"/>
      <c r="J7" s="1085"/>
      <c r="K7" s="1085"/>
      <c r="L7" s="1085"/>
      <c r="M7" s="1085"/>
      <c r="N7" s="1085"/>
      <c r="O7" s="1085"/>
      <c r="P7" s="1086"/>
      <c r="Q7" s="1139">
        <v>8320</v>
      </c>
      <c r="R7" s="1140"/>
      <c r="S7" s="1140"/>
      <c r="T7" s="1140"/>
      <c r="U7" s="1140"/>
      <c r="V7" s="1140">
        <v>7737</v>
      </c>
      <c r="W7" s="1140"/>
      <c r="X7" s="1140"/>
      <c r="Y7" s="1140"/>
      <c r="Z7" s="1140"/>
      <c r="AA7" s="1140">
        <v>583</v>
      </c>
      <c r="AB7" s="1140"/>
      <c r="AC7" s="1140"/>
      <c r="AD7" s="1140"/>
      <c r="AE7" s="1141"/>
      <c r="AF7" s="1142">
        <v>484</v>
      </c>
      <c r="AG7" s="1143"/>
      <c r="AH7" s="1143"/>
      <c r="AI7" s="1143"/>
      <c r="AJ7" s="1144"/>
      <c r="AK7" s="1145">
        <v>208</v>
      </c>
      <c r="AL7" s="1146"/>
      <c r="AM7" s="1146"/>
      <c r="AN7" s="1146"/>
      <c r="AO7" s="1146"/>
      <c r="AP7" s="1146">
        <v>6532</v>
      </c>
      <c r="AQ7" s="1146"/>
      <c r="AR7" s="1146"/>
      <c r="AS7" s="1146"/>
      <c r="AT7" s="1146"/>
      <c r="AU7" s="1147"/>
      <c r="AV7" s="1147"/>
      <c r="AW7" s="1147"/>
      <c r="AX7" s="1147"/>
      <c r="AY7" s="1148"/>
      <c r="AZ7" s="223"/>
      <c r="BA7" s="223"/>
      <c r="BB7" s="223"/>
      <c r="BC7" s="223"/>
      <c r="BD7" s="223"/>
      <c r="BE7" s="224"/>
      <c r="BF7" s="224"/>
      <c r="BG7" s="224"/>
      <c r="BH7" s="224"/>
      <c r="BI7" s="224"/>
      <c r="BJ7" s="224"/>
      <c r="BK7" s="224"/>
      <c r="BL7" s="224"/>
      <c r="BM7" s="224"/>
      <c r="BN7" s="224"/>
      <c r="BO7" s="224"/>
      <c r="BP7" s="224"/>
      <c r="BQ7" s="227">
        <v>1</v>
      </c>
      <c r="BR7" s="228"/>
      <c r="BS7" s="1136" t="s">
        <v>594</v>
      </c>
      <c r="BT7" s="1137"/>
      <c r="BU7" s="1137"/>
      <c r="BV7" s="1137"/>
      <c r="BW7" s="1137"/>
      <c r="BX7" s="1137"/>
      <c r="BY7" s="1137"/>
      <c r="BZ7" s="1137"/>
      <c r="CA7" s="1137"/>
      <c r="CB7" s="1137"/>
      <c r="CC7" s="1137"/>
      <c r="CD7" s="1137"/>
      <c r="CE7" s="1137"/>
      <c r="CF7" s="1137"/>
      <c r="CG7" s="1149"/>
      <c r="CH7" s="1133">
        <v>8</v>
      </c>
      <c r="CI7" s="1134"/>
      <c r="CJ7" s="1134"/>
      <c r="CK7" s="1134"/>
      <c r="CL7" s="1135"/>
      <c r="CM7" s="1133">
        <v>106</v>
      </c>
      <c r="CN7" s="1134"/>
      <c r="CO7" s="1134"/>
      <c r="CP7" s="1134"/>
      <c r="CQ7" s="1135"/>
      <c r="CR7" s="1133">
        <v>120</v>
      </c>
      <c r="CS7" s="1134"/>
      <c r="CT7" s="1134"/>
      <c r="CU7" s="1134"/>
      <c r="CV7" s="1135"/>
      <c r="CW7" s="1133"/>
      <c r="CX7" s="1134"/>
      <c r="CY7" s="1134"/>
      <c r="CZ7" s="1134"/>
      <c r="DA7" s="1135"/>
      <c r="DB7" s="1133"/>
      <c r="DC7" s="1134"/>
      <c r="DD7" s="1134"/>
      <c r="DE7" s="1134"/>
      <c r="DF7" s="1135"/>
      <c r="DG7" s="1133"/>
      <c r="DH7" s="1134"/>
      <c r="DI7" s="1134"/>
      <c r="DJ7" s="1134"/>
      <c r="DK7" s="1135"/>
      <c r="DL7" s="1133"/>
      <c r="DM7" s="1134"/>
      <c r="DN7" s="1134"/>
      <c r="DO7" s="1134"/>
      <c r="DP7" s="1135"/>
      <c r="DQ7" s="1133"/>
      <c r="DR7" s="1134"/>
      <c r="DS7" s="1134"/>
      <c r="DT7" s="1134"/>
      <c r="DU7" s="1135"/>
      <c r="DV7" s="1136"/>
      <c r="DW7" s="1137"/>
      <c r="DX7" s="1137"/>
      <c r="DY7" s="1137"/>
      <c r="DZ7" s="1138"/>
      <c r="EA7" s="225"/>
    </row>
    <row r="8" spans="1:131" s="226" customFormat="1" ht="26.25" customHeight="1" x14ac:dyDescent="0.25">
      <c r="A8" s="229">
        <v>2</v>
      </c>
      <c r="B8" s="1067"/>
      <c r="C8" s="1068"/>
      <c r="D8" s="1068"/>
      <c r="E8" s="1068"/>
      <c r="F8" s="1068"/>
      <c r="G8" s="1068"/>
      <c r="H8" s="1068"/>
      <c r="I8" s="1068"/>
      <c r="J8" s="1068"/>
      <c r="K8" s="1068"/>
      <c r="L8" s="1068"/>
      <c r="M8" s="1068"/>
      <c r="N8" s="1068"/>
      <c r="O8" s="1068"/>
      <c r="P8" s="1069"/>
      <c r="Q8" s="1075"/>
      <c r="R8" s="1076"/>
      <c r="S8" s="1076"/>
      <c r="T8" s="1076"/>
      <c r="U8" s="1076"/>
      <c r="V8" s="1076"/>
      <c r="W8" s="1076"/>
      <c r="X8" s="1076"/>
      <c r="Y8" s="1076"/>
      <c r="Z8" s="1076"/>
      <c r="AA8" s="1076"/>
      <c r="AB8" s="1076"/>
      <c r="AC8" s="1076"/>
      <c r="AD8" s="1076"/>
      <c r="AE8" s="1077"/>
      <c r="AF8" s="1072"/>
      <c r="AG8" s="1073"/>
      <c r="AH8" s="1073"/>
      <c r="AI8" s="1073"/>
      <c r="AJ8" s="1074"/>
      <c r="AK8" s="1117"/>
      <c r="AL8" s="1118"/>
      <c r="AM8" s="1118"/>
      <c r="AN8" s="1118"/>
      <c r="AO8" s="1118"/>
      <c r="AP8" s="1118"/>
      <c r="AQ8" s="1118"/>
      <c r="AR8" s="1118"/>
      <c r="AS8" s="1118"/>
      <c r="AT8" s="1118"/>
      <c r="AU8" s="1119"/>
      <c r="AV8" s="1119"/>
      <c r="AW8" s="1119"/>
      <c r="AX8" s="1119"/>
      <c r="AY8" s="1120"/>
      <c r="AZ8" s="223"/>
      <c r="BA8" s="223"/>
      <c r="BB8" s="223"/>
      <c r="BC8" s="223"/>
      <c r="BD8" s="223"/>
      <c r="BE8" s="224"/>
      <c r="BF8" s="224"/>
      <c r="BG8" s="224"/>
      <c r="BH8" s="224"/>
      <c r="BI8" s="224"/>
      <c r="BJ8" s="224"/>
      <c r="BK8" s="224"/>
      <c r="BL8" s="224"/>
      <c r="BM8" s="224"/>
      <c r="BN8" s="224"/>
      <c r="BO8" s="224"/>
      <c r="BP8" s="224"/>
      <c r="BQ8" s="229">
        <v>2</v>
      </c>
      <c r="BR8" s="230"/>
      <c r="BS8" s="1029" t="s">
        <v>595</v>
      </c>
      <c r="BT8" s="1030"/>
      <c r="BU8" s="1030"/>
      <c r="BV8" s="1030"/>
      <c r="BW8" s="1030"/>
      <c r="BX8" s="1030"/>
      <c r="BY8" s="1030"/>
      <c r="BZ8" s="1030"/>
      <c r="CA8" s="1030"/>
      <c r="CB8" s="1030"/>
      <c r="CC8" s="1030"/>
      <c r="CD8" s="1030"/>
      <c r="CE8" s="1030"/>
      <c r="CF8" s="1030"/>
      <c r="CG8" s="1051"/>
      <c r="CH8" s="1026">
        <v>3</v>
      </c>
      <c r="CI8" s="1027"/>
      <c r="CJ8" s="1027"/>
      <c r="CK8" s="1027"/>
      <c r="CL8" s="1028"/>
      <c r="CM8" s="1026">
        <v>235</v>
      </c>
      <c r="CN8" s="1027"/>
      <c r="CO8" s="1027"/>
      <c r="CP8" s="1027"/>
      <c r="CQ8" s="1028"/>
      <c r="CR8" s="1026">
        <v>40</v>
      </c>
      <c r="CS8" s="1027"/>
      <c r="CT8" s="1027"/>
      <c r="CU8" s="1027"/>
      <c r="CV8" s="1028"/>
      <c r="CW8" s="1026"/>
      <c r="CX8" s="1027"/>
      <c r="CY8" s="1027"/>
      <c r="CZ8" s="1027"/>
      <c r="DA8" s="1028"/>
      <c r="DB8" s="1026">
        <v>212</v>
      </c>
      <c r="DC8" s="1027"/>
      <c r="DD8" s="1027"/>
      <c r="DE8" s="1027"/>
      <c r="DF8" s="1028"/>
      <c r="DG8" s="1026"/>
      <c r="DH8" s="1027"/>
      <c r="DI8" s="1027"/>
      <c r="DJ8" s="1027"/>
      <c r="DK8" s="1028"/>
      <c r="DL8" s="1026"/>
      <c r="DM8" s="1027"/>
      <c r="DN8" s="1027"/>
      <c r="DO8" s="1027"/>
      <c r="DP8" s="1028"/>
      <c r="DQ8" s="1026"/>
      <c r="DR8" s="1027"/>
      <c r="DS8" s="1027"/>
      <c r="DT8" s="1027"/>
      <c r="DU8" s="1028"/>
      <c r="DV8" s="1029"/>
      <c r="DW8" s="1030"/>
      <c r="DX8" s="1030"/>
      <c r="DY8" s="1030"/>
      <c r="DZ8" s="1031"/>
      <c r="EA8" s="225"/>
    </row>
    <row r="9" spans="1:131" s="226" customFormat="1" ht="26.25" customHeight="1" x14ac:dyDescent="0.25">
      <c r="A9" s="229">
        <v>3</v>
      </c>
      <c r="B9" s="1067"/>
      <c r="C9" s="1068"/>
      <c r="D9" s="1068"/>
      <c r="E9" s="1068"/>
      <c r="F9" s="1068"/>
      <c r="G9" s="1068"/>
      <c r="H9" s="1068"/>
      <c r="I9" s="1068"/>
      <c r="J9" s="1068"/>
      <c r="K9" s="1068"/>
      <c r="L9" s="1068"/>
      <c r="M9" s="1068"/>
      <c r="N9" s="1068"/>
      <c r="O9" s="1068"/>
      <c r="P9" s="1069"/>
      <c r="Q9" s="1075"/>
      <c r="R9" s="1076"/>
      <c r="S9" s="1076"/>
      <c r="T9" s="1076"/>
      <c r="U9" s="1076"/>
      <c r="V9" s="1076"/>
      <c r="W9" s="1076"/>
      <c r="X9" s="1076"/>
      <c r="Y9" s="1076"/>
      <c r="Z9" s="1076"/>
      <c r="AA9" s="1076"/>
      <c r="AB9" s="1076"/>
      <c r="AC9" s="1076"/>
      <c r="AD9" s="1076"/>
      <c r="AE9" s="1077"/>
      <c r="AF9" s="1072"/>
      <c r="AG9" s="1073"/>
      <c r="AH9" s="1073"/>
      <c r="AI9" s="1073"/>
      <c r="AJ9" s="1074"/>
      <c r="AK9" s="1117"/>
      <c r="AL9" s="1118"/>
      <c r="AM9" s="1118"/>
      <c r="AN9" s="1118"/>
      <c r="AO9" s="1118"/>
      <c r="AP9" s="1118"/>
      <c r="AQ9" s="1118"/>
      <c r="AR9" s="1118"/>
      <c r="AS9" s="1118"/>
      <c r="AT9" s="1118"/>
      <c r="AU9" s="1119"/>
      <c r="AV9" s="1119"/>
      <c r="AW9" s="1119"/>
      <c r="AX9" s="1119"/>
      <c r="AY9" s="1120"/>
      <c r="AZ9" s="223"/>
      <c r="BA9" s="223"/>
      <c r="BB9" s="223"/>
      <c r="BC9" s="223"/>
      <c r="BD9" s="223"/>
      <c r="BE9" s="224"/>
      <c r="BF9" s="224"/>
      <c r="BG9" s="224"/>
      <c r="BH9" s="224"/>
      <c r="BI9" s="224"/>
      <c r="BJ9" s="224"/>
      <c r="BK9" s="224"/>
      <c r="BL9" s="224"/>
      <c r="BM9" s="224"/>
      <c r="BN9" s="224"/>
      <c r="BO9" s="224"/>
      <c r="BP9" s="224"/>
      <c r="BQ9" s="229">
        <v>3</v>
      </c>
      <c r="BR9" s="230"/>
      <c r="BS9" s="1029" t="s">
        <v>596</v>
      </c>
      <c r="BT9" s="1030"/>
      <c r="BU9" s="1030"/>
      <c r="BV9" s="1030"/>
      <c r="BW9" s="1030"/>
      <c r="BX9" s="1030"/>
      <c r="BY9" s="1030"/>
      <c r="BZ9" s="1030"/>
      <c r="CA9" s="1030"/>
      <c r="CB9" s="1030"/>
      <c r="CC9" s="1030"/>
      <c r="CD9" s="1030"/>
      <c r="CE9" s="1030"/>
      <c r="CF9" s="1030"/>
      <c r="CG9" s="1051"/>
      <c r="CH9" s="1026">
        <v>-26</v>
      </c>
      <c r="CI9" s="1027"/>
      <c r="CJ9" s="1027"/>
      <c r="CK9" s="1027"/>
      <c r="CL9" s="1028"/>
      <c r="CM9" s="1026">
        <v>1</v>
      </c>
      <c r="CN9" s="1027"/>
      <c r="CO9" s="1027"/>
      <c r="CP9" s="1027"/>
      <c r="CQ9" s="1028"/>
      <c r="CR9" s="1026">
        <v>50</v>
      </c>
      <c r="CS9" s="1027"/>
      <c r="CT9" s="1027"/>
      <c r="CU9" s="1027"/>
      <c r="CV9" s="1028"/>
      <c r="CW9" s="1026"/>
      <c r="CX9" s="1027"/>
      <c r="CY9" s="1027"/>
      <c r="CZ9" s="1027"/>
      <c r="DA9" s="1028"/>
      <c r="DB9" s="1026"/>
      <c r="DC9" s="1027"/>
      <c r="DD9" s="1027"/>
      <c r="DE9" s="1027"/>
      <c r="DF9" s="1028"/>
      <c r="DG9" s="1026"/>
      <c r="DH9" s="1027"/>
      <c r="DI9" s="1027"/>
      <c r="DJ9" s="1027"/>
      <c r="DK9" s="1028"/>
      <c r="DL9" s="1026"/>
      <c r="DM9" s="1027"/>
      <c r="DN9" s="1027"/>
      <c r="DO9" s="1027"/>
      <c r="DP9" s="1028"/>
      <c r="DQ9" s="1026"/>
      <c r="DR9" s="1027"/>
      <c r="DS9" s="1027"/>
      <c r="DT9" s="1027"/>
      <c r="DU9" s="1028"/>
      <c r="DV9" s="1029"/>
      <c r="DW9" s="1030"/>
      <c r="DX9" s="1030"/>
      <c r="DY9" s="1030"/>
      <c r="DZ9" s="1031"/>
      <c r="EA9" s="225"/>
    </row>
    <row r="10" spans="1:131" s="226" customFormat="1" ht="26.25" customHeight="1" x14ac:dyDescent="0.25">
      <c r="A10" s="229">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17"/>
      <c r="AL10" s="1118"/>
      <c r="AM10" s="1118"/>
      <c r="AN10" s="1118"/>
      <c r="AO10" s="1118"/>
      <c r="AP10" s="1118"/>
      <c r="AQ10" s="1118"/>
      <c r="AR10" s="1118"/>
      <c r="AS10" s="1118"/>
      <c r="AT10" s="1118"/>
      <c r="AU10" s="1119"/>
      <c r="AV10" s="1119"/>
      <c r="AW10" s="1119"/>
      <c r="AX10" s="1119"/>
      <c r="AY10" s="1120"/>
      <c r="AZ10" s="223"/>
      <c r="BA10" s="223"/>
      <c r="BB10" s="223"/>
      <c r="BC10" s="223"/>
      <c r="BD10" s="223"/>
      <c r="BE10" s="224"/>
      <c r="BF10" s="224"/>
      <c r="BG10" s="224"/>
      <c r="BH10" s="224"/>
      <c r="BI10" s="224"/>
      <c r="BJ10" s="224"/>
      <c r="BK10" s="224"/>
      <c r="BL10" s="224"/>
      <c r="BM10" s="224"/>
      <c r="BN10" s="224"/>
      <c r="BO10" s="224"/>
      <c r="BP10" s="224"/>
      <c r="BQ10" s="229">
        <v>4</v>
      </c>
      <c r="BR10" s="230"/>
      <c r="BS10" s="1029"/>
      <c r="BT10" s="1030"/>
      <c r="BU10" s="1030"/>
      <c r="BV10" s="1030"/>
      <c r="BW10" s="1030"/>
      <c r="BX10" s="1030"/>
      <c r="BY10" s="1030"/>
      <c r="BZ10" s="1030"/>
      <c r="CA10" s="1030"/>
      <c r="CB10" s="1030"/>
      <c r="CC10" s="1030"/>
      <c r="CD10" s="1030"/>
      <c r="CE10" s="1030"/>
      <c r="CF10" s="1030"/>
      <c r="CG10" s="1051"/>
      <c r="CH10" s="1026"/>
      <c r="CI10" s="1027"/>
      <c r="CJ10" s="1027"/>
      <c r="CK10" s="1027"/>
      <c r="CL10" s="1028"/>
      <c r="CM10" s="1026"/>
      <c r="CN10" s="1027"/>
      <c r="CO10" s="1027"/>
      <c r="CP10" s="1027"/>
      <c r="CQ10" s="1028"/>
      <c r="CR10" s="1026"/>
      <c r="CS10" s="1027"/>
      <c r="CT10" s="1027"/>
      <c r="CU10" s="1027"/>
      <c r="CV10" s="1028"/>
      <c r="CW10" s="1026"/>
      <c r="CX10" s="1027"/>
      <c r="CY10" s="1027"/>
      <c r="CZ10" s="1027"/>
      <c r="DA10" s="1028"/>
      <c r="DB10" s="1026"/>
      <c r="DC10" s="1027"/>
      <c r="DD10" s="1027"/>
      <c r="DE10" s="1027"/>
      <c r="DF10" s="1028"/>
      <c r="DG10" s="1026"/>
      <c r="DH10" s="1027"/>
      <c r="DI10" s="1027"/>
      <c r="DJ10" s="1027"/>
      <c r="DK10" s="1028"/>
      <c r="DL10" s="1026"/>
      <c r="DM10" s="1027"/>
      <c r="DN10" s="1027"/>
      <c r="DO10" s="1027"/>
      <c r="DP10" s="1028"/>
      <c r="DQ10" s="1026"/>
      <c r="DR10" s="1027"/>
      <c r="DS10" s="1027"/>
      <c r="DT10" s="1027"/>
      <c r="DU10" s="1028"/>
      <c r="DV10" s="1029"/>
      <c r="DW10" s="1030"/>
      <c r="DX10" s="1030"/>
      <c r="DY10" s="1030"/>
      <c r="DZ10" s="1031"/>
      <c r="EA10" s="225"/>
    </row>
    <row r="11" spans="1:131" s="226" customFormat="1" ht="26.25" customHeight="1" x14ac:dyDescent="0.25">
      <c r="A11" s="229">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17"/>
      <c r="AL11" s="1118"/>
      <c r="AM11" s="1118"/>
      <c r="AN11" s="1118"/>
      <c r="AO11" s="1118"/>
      <c r="AP11" s="1118"/>
      <c r="AQ11" s="1118"/>
      <c r="AR11" s="1118"/>
      <c r="AS11" s="1118"/>
      <c r="AT11" s="1118"/>
      <c r="AU11" s="1119"/>
      <c r="AV11" s="1119"/>
      <c r="AW11" s="1119"/>
      <c r="AX11" s="1119"/>
      <c r="AY11" s="1120"/>
      <c r="AZ11" s="223"/>
      <c r="BA11" s="223"/>
      <c r="BB11" s="223"/>
      <c r="BC11" s="223"/>
      <c r="BD11" s="223"/>
      <c r="BE11" s="224"/>
      <c r="BF11" s="224"/>
      <c r="BG11" s="224"/>
      <c r="BH11" s="224"/>
      <c r="BI11" s="224"/>
      <c r="BJ11" s="224"/>
      <c r="BK11" s="224"/>
      <c r="BL11" s="224"/>
      <c r="BM11" s="224"/>
      <c r="BN11" s="224"/>
      <c r="BO11" s="224"/>
      <c r="BP11" s="224"/>
      <c r="BQ11" s="229">
        <v>5</v>
      </c>
      <c r="BR11" s="230"/>
      <c r="BS11" s="1029"/>
      <c r="BT11" s="1030"/>
      <c r="BU11" s="1030"/>
      <c r="BV11" s="1030"/>
      <c r="BW11" s="1030"/>
      <c r="BX11" s="1030"/>
      <c r="BY11" s="1030"/>
      <c r="BZ11" s="1030"/>
      <c r="CA11" s="1030"/>
      <c r="CB11" s="1030"/>
      <c r="CC11" s="1030"/>
      <c r="CD11" s="1030"/>
      <c r="CE11" s="1030"/>
      <c r="CF11" s="1030"/>
      <c r="CG11" s="1051"/>
      <c r="CH11" s="1026"/>
      <c r="CI11" s="1027"/>
      <c r="CJ11" s="1027"/>
      <c r="CK11" s="1027"/>
      <c r="CL11" s="1028"/>
      <c r="CM11" s="1026"/>
      <c r="CN11" s="1027"/>
      <c r="CO11" s="1027"/>
      <c r="CP11" s="1027"/>
      <c r="CQ11" s="1028"/>
      <c r="CR11" s="1026"/>
      <c r="CS11" s="1027"/>
      <c r="CT11" s="1027"/>
      <c r="CU11" s="1027"/>
      <c r="CV11" s="1028"/>
      <c r="CW11" s="1026"/>
      <c r="CX11" s="1027"/>
      <c r="CY11" s="1027"/>
      <c r="CZ11" s="1027"/>
      <c r="DA11" s="1028"/>
      <c r="DB11" s="1026"/>
      <c r="DC11" s="1027"/>
      <c r="DD11" s="1027"/>
      <c r="DE11" s="1027"/>
      <c r="DF11" s="1028"/>
      <c r="DG11" s="1026"/>
      <c r="DH11" s="1027"/>
      <c r="DI11" s="1027"/>
      <c r="DJ11" s="1027"/>
      <c r="DK11" s="1028"/>
      <c r="DL11" s="1026"/>
      <c r="DM11" s="1027"/>
      <c r="DN11" s="1027"/>
      <c r="DO11" s="1027"/>
      <c r="DP11" s="1028"/>
      <c r="DQ11" s="1026"/>
      <c r="DR11" s="1027"/>
      <c r="DS11" s="1027"/>
      <c r="DT11" s="1027"/>
      <c r="DU11" s="1028"/>
      <c r="DV11" s="1029"/>
      <c r="DW11" s="1030"/>
      <c r="DX11" s="1030"/>
      <c r="DY11" s="1030"/>
      <c r="DZ11" s="1031"/>
      <c r="EA11" s="225"/>
    </row>
    <row r="12" spans="1:131" s="226" customFormat="1" ht="26.25" customHeight="1" x14ac:dyDescent="0.25">
      <c r="A12" s="229">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17"/>
      <c r="AL12" s="1118"/>
      <c r="AM12" s="1118"/>
      <c r="AN12" s="1118"/>
      <c r="AO12" s="1118"/>
      <c r="AP12" s="1118"/>
      <c r="AQ12" s="1118"/>
      <c r="AR12" s="1118"/>
      <c r="AS12" s="1118"/>
      <c r="AT12" s="1118"/>
      <c r="AU12" s="1119"/>
      <c r="AV12" s="1119"/>
      <c r="AW12" s="1119"/>
      <c r="AX12" s="1119"/>
      <c r="AY12" s="1120"/>
      <c r="AZ12" s="223"/>
      <c r="BA12" s="223"/>
      <c r="BB12" s="223"/>
      <c r="BC12" s="223"/>
      <c r="BD12" s="223"/>
      <c r="BE12" s="224"/>
      <c r="BF12" s="224"/>
      <c r="BG12" s="224"/>
      <c r="BH12" s="224"/>
      <c r="BI12" s="224"/>
      <c r="BJ12" s="224"/>
      <c r="BK12" s="224"/>
      <c r="BL12" s="224"/>
      <c r="BM12" s="224"/>
      <c r="BN12" s="224"/>
      <c r="BO12" s="224"/>
      <c r="BP12" s="224"/>
      <c r="BQ12" s="229">
        <v>6</v>
      </c>
      <c r="BR12" s="230"/>
      <c r="BS12" s="1029"/>
      <c r="BT12" s="1030"/>
      <c r="BU12" s="1030"/>
      <c r="BV12" s="1030"/>
      <c r="BW12" s="1030"/>
      <c r="BX12" s="1030"/>
      <c r="BY12" s="1030"/>
      <c r="BZ12" s="1030"/>
      <c r="CA12" s="1030"/>
      <c r="CB12" s="1030"/>
      <c r="CC12" s="1030"/>
      <c r="CD12" s="1030"/>
      <c r="CE12" s="1030"/>
      <c r="CF12" s="1030"/>
      <c r="CG12" s="1051"/>
      <c r="CH12" s="1026"/>
      <c r="CI12" s="1027"/>
      <c r="CJ12" s="1027"/>
      <c r="CK12" s="1027"/>
      <c r="CL12" s="1028"/>
      <c r="CM12" s="1026"/>
      <c r="CN12" s="1027"/>
      <c r="CO12" s="1027"/>
      <c r="CP12" s="1027"/>
      <c r="CQ12" s="1028"/>
      <c r="CR12" s="1026"/>
      <c r="CS12" s="1027"/>
      <c r="CT12" s="1027"/>
      <c r="CU12" s="1027"/>
      <c r="CV12" s="1028"/>
      <c r="CW12" s="1026"/>
      <c r="CX12" s="1027"/>
      <c r="CY12" s="1027"/>
      <c r="CZ12" s="1027"/>
      <c r="DA12" s="1028"/>
      <c r="DB12" s="1026"/>
      <c r="DC12" s="1027"/>
      <c r="DD12" s="1027"/>
      <c r="DE12" s="1027"/>
      <c r="DF12" s="1028"/>
      <c r="DG12" s="1026"/>
      <c r="DH12" s="1027"/>
      <c r="DI12" s="1027"/>
      <c r="DJ12" s="1027"/>
      <c r="DK12" s="1028"/>
      <c r="DL12" s="1026"/>
      <c r="DM12" s="1027"/>
      <c r="DN12" s="1027"/>
      <c r="DO12" s="1027"/>
      <c r="DP12" s="1028"/>
      <c r="DQ12" s="1026"/>
      <c r="DR12" s="1027"/>
      <c r="DS12" s="1027"/>
      <c r="DT12" s="1027"/>
      <c r="DU12" s="1028"/>
      <c r="DV12" s="1029"/>
      <c r="DW12" s="1030"/>
      <c r="DX12" s="1030"/>
      <c r="DY12" s="1030"/>
      <c r="DZ12" s="1031"/>
      <c r="EA12" s="225"/>
    </row>
    <row r="13" spans="1:131" s="226" customFormat="1" ht="26.25" customHeight="1" x14ac:dyDescent="0.25">
      <c r="A13" s="229">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17"/>
      <c r="AL13" s="1118"/>
      <c r="AM13" s="1118"/>
      <c r="AN13" s="1118"/>
      <c r="AO13" s="1118"/>
      <c r="AP13" s="1118"/>
      <c r="AQ13" s="1118"/>
      <c r="AR13" s="1118"/>
      <c r="AS13" s="1118"/>
      <c r="AT13" s="1118"/>
      <c r="AU13" s="1119"/>
      <c r="AV13" s="1119"/>
      <c r="AW13" s="1119"/>
      <c r="AX13" s="1119"/>
      <c r="AY13" s="1120"/>
      <c r="AZ13" s="223"/>
      <c r="BA13" s="223"/>
      <c r="BB13" s="223"/>
      <c r="BC13" s="223"/>
      <c r="BD13" s="223"/>
      <c r="BE13" s="224"/>
      <c r="BF13" s="224"/>
      <c r="BG13" s="224"/>
      <c r="BH13" s="224"/>
      <c r="BI13" s="224"/>
      <c r="BJ13" s="224"/>
      <c r="BK13" s="224"/>
      <c r="BL13" s="224"/>
      <c r="BM13" s="224"/>
      <c r="BN13" s="224"/>
      <c r="BO13" s="224"/>
      <c r="BP13" s="224"/>
      <c r="BQ13" s="229">
        <v>7</v>
      </c>
      <c r="BR13" s="230"/>
      <c r="BS13" s="1029"/>
      <c r="BT13" s="1030"/>
      <c r="BU13" s="1030"/>
      <c r="BV13" s="1030"/>
      <c r="BW13" s="1030"/>
      <c r="BX13" s="1030"/>
      <c r="BY13" s="1030"/>
      <c r="BZ13" s="1030"/>
      <c r="CA13" s="1030"/>
      <c r="CB13" s="1030"/>
      <c r="CC13" s="1030"/>
      <c r="CD13" s="1030"/>
      <c r="CE13" s="1030"/>
      <c r="CF13" s="1030"/>
      <c r="CG13" s="1051"/>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25"/>
    </row>
    <row r="14" spans="1:131" s="226" customFormat="1" ht="26.25" customHeight="1" x14ac:dyDescent="0.25">
      <c r="A14" s="229">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17"/>
      <c r="AL14" s="1118"/>
      <c r="AM14" s="1118"/>
      <c r="AN14" s="1118"/>
      <c r="AO14" s="1118"/>
      <c r="AP14" s="1118"/>
      <c r="AQ14" s="1118"/>
      <c r="AR14" s="1118"/>
      <c r="AS14" s="1118"/>
      <c r="AT14" s="1118"/>
      <c r="AU14" s="1119"/>
      <c r="AV14" s="1119"/>
      <c r="AW14" s="1119"/>
      <c r="AX14" s="1119"/>
      <c r="AY14" s="1120"/>
      <c r="AZ14" s="223"/>
      <c r="BA14" s="223"/>
      <c r="BB14" s="223"/>
      <c r="BC14" s="223"/>
      <c r="BD14" s="223"/>
      <c r="BE14" s="224"/>
      <c r="BF14" s="224"/>
      <c r="BG14" s="224"/>
      <c r="BH14" s="224"/>
      <c r="BI14" s="224"/>
      <c r="BJ14" s="224"/>
      <c r="BK14" s="224"/>
      <c r="BL14" s="224"/>
      <c r="BM14" s="224"/>
      <c r="BN14" s="224"/>
      <c r="BO14" s="224"/>
      <c r="BP14" s="224"/>
      <c r="BQ14" s="229">
        <v>8</v>
      </c>
      <c r="BR14" s="230"/>
      <c r="BS14" s="1029"/>
      <c r="BT14" s="1030"/>
      <c r="BU14" s="1030"/>
      <c r="BV14" s="1030"/>
      <c r="BW14" s="1030"/>
      <c r="BX14" s="1030"/>
      <c r="BY14" s="1030"/>
      <c r="BZ14" s="1030"/>
      <c r="CA14" s="1030"/>
      <c r="CB14" s="1030"/>
      <c r="CC14" s="1030"/>
      <c r="CD14" s="1030"/>
      <c r="CE14" s="1030"/>
      <c r="CF14" s="1030"/>
      <c r="CG14" s="1051"/>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25"/>
    </row>
    <row r="15" spans="1:131" s="226" customFormat="1" ht="26.25" customHeight="1" x14ac:dyDescent="0.25">
      <c r="A15" s="229">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17"/>
      <c r="AL15" s="1118"/>
      <c r="AM15" s="1118"/>
      <c r="AN15" s="1118"/>
      <c r="AO15" s="1118"/>
      <c r="AP15" s="1118"/>
      <c r="AQ15" s="1118"/>
      <c r="AR15" s="1118"/>
      <c r="AS15" s="1118"/>
      <c r="AT15" s="1118"/>
      <c r="AU15" s="1119"/>
      <c r="AV15" s="1119"/>
      <c r="AW15" s="1119"/>
      <c r="AX15" s="1119"/>
      <c r="AY15" s="1120"/>
      <c r="AZ15" s="223"/>
      <c r="BA15" s="223"/>
      <c r="BB15" s="223"/>
      <c r="BC15" s="223"/>
      <c r="BD15" s="223"/>
      <c r="BE15" s="224"/>
      <c r="BF15" s="224"/>
      <c r="BG15" s="224"/>
      <c r="BH15" s="224"/>
      <c r="BI15" s="224"/>
      <c r="BJ15" s="224"/>
      <c r="BK15" s="224"/>
      <c r="BL15" s="224"/>
      <c r="BM15" s="224"/>
      <c r="BN15" s="224"/>
      <c r="BO15" s="224"/>
      <c r="BP15" s="224"/>
      <c r="BQ15" s="229">
        <v>9</v>
      </c>
      <c r="BR15" s="230"/>
      <c r="BS15" s="1029"/>
      <c r="BT15" s="1030"/>
      <c r="BU15" s="1030"/>
      <c r="BV15" s="1030"/>
      <c r="BW15" s="1030"/>
      <c r="BX15" s="1030"/>
      <c r="BY15" s="1030"/>
      <c r="BZ15" s="1030"/>
      <c r="CA15" s="1030"/>
      <c r="CB15" s="1030"/>
      <c r="CC15" s="1030"/>
      <c r="CD15" s="1030"/>
      <c r="CE15" s="1030"/>
      <c r="CF15" s="1030"/>
      <c r="CG15" s="1051"/>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25"/>
    </row>
    <row r="16" spans="1:131" s="226" customFormat="1" ht="26.25" customHeight="1" x14ac:dyDescent="0.25">
      <c r="A16" s="229">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17"/>
      <c r="AL16" s="1118"/>
      <c r="AM16" s="1118"/>
      <c r="AN16" s="1118"/>
      <c r="AO16" s="1118"/>
      <c r="AP16" s="1118"/>
      <c r="AQ16" s="1118"/>
      <c r="AR16" s="1118"/>
      <c r="AS16" s="1118"/>
      <c r="AT16" s="1118"/>
      <c r="AU16" s="1119"/>
      <c r="AV16" s="1119"/>
      <c r="AW16" s="1119"/>
      <c r="AX16" s="1119"/>
      <c r="AY16" s="1120"/>
      <c r="AZ16" s="223"/>
      <c r="BA16" s="223"/>
      <c r="BB16" s="223"/>
      <c r="BC16" s="223"/>
      <c r="BD16" s="223"/>
      <c r="BE16" s="224"/>
      <c r="BF16" s="224"/>
      <c r="BG16" s="224"/>
      <c r="BH16" s="224"/>
      <c r="BI16" s="224"/>
      <c r="BJ16" s="224"/>
      <c r="BK16" s="224"/>
      <c r="BL16" s="224"/>
      <c r="BM16" s="224"/>
      <c r="BN16" s="224"/>
      <c r="BO16" s="224"/>
      <c r="BP16" s="224"/>
      <c r="BQ16" s="229">
        <v>10</v>
      </c>
      <c r="BR16" s="230"/>
      <c r="BS16" s="1029"/>
      <c r="BT16" s="1030"/>
      <c r="BU16" s="1030"/>
      <c r="BV16" s="1030"/>
      <c r="BW16" s="1030"/>
      <c r="BX16" s="1030"/>
      <c r="BY16" s="1030"/>
      <c r="BZ16" s="1030"/>
      <c r="CA16" s="1030"/>
      <c r="CB16" s="1030"/>
      <c r="CC16" s="1030"/>
      <c r="CD16" s="1030"/>
      <c r="CE16" s="1030"/>
      <c r="CF16" s="1030"/>
      <c r="CG16" s="1051"/>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25"/>
    </row>
    <row r="17" spans="1:131" s="226" customFormat="1" ht="26.25" customHeight="1" x14ac:dyDescent="0.25">
      <c r="A17" s="229">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17"/>
      <c r="AL17" s="1118"/>
      <c r="AM17" s="1118"/>
      <c r="AN17" s="1118"/>
      <c r="AO17" s="1118"/>
      <c r="AP17" s="1118"/>
      <c r="AQ17" s="1118"/>
      <c r="AR17" s="1118"/>
      <c r="AS17" s="1118"/>
      <c r="AT17" s="1118"/>
      <c r="AU17" s="1119"/>
      <c r="AV17" s="1119"/>
      <c r="AW17" s="1119"/>
      <c r="AX17" s="1119"/>
      <c r="AY17" s="1120"/>
      <c r="AZ17" s="223"/>
      <c r="BA17" s="223"/>
      <c r="BB17" s="223"/>
      <c r="BC17" s="223"/>
      <c r="BD17" s="223"/>
      <c r="BE17" s="224"/>
      <c r="BF17" s="224"/>
      <c r="BG17" s="224"/>
      <c r="BH17" s="224"/>
      <c r="BI17" s="224"/>
      <c r="BJ17" s="224"/>
      <c r="BK17" s="224"/>
      <c r="BL17" s="224"/>
      <c r="BM17" s="224"/>
      <c r="BN17" s="224"/>
      <c r="BO17" s="224"/>
      <c r="BP17" s="224"/>
      <c r="BQ17" s="229">
        <v>11</v>
      </c>
      <c r="BR17" s="230"/>
      <c r="BS17" s="1029"/>
      <c r="BT17" s="1030"/>
      <c r="BU17" s="1030"/>
      <c r="BV17" s="1030"/>
      <c r="BW17" s="1030"/>
      <c r="BX17" s="1030"/>
      <c r="BY17" s="1030"/>
      <c r="BZ17" s="1030"/>
      <c r="CA17" s="1030"/>
      <c r="CB17" s="1030"/>
      <c r="CC17" s="1030"/>
      <c r="CD17" s="1030"/>
      <c r="CE17" s="1030"/>
      <c r="CF17" s="1030"/>
      <c r="CG17" s="1051"/>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25"/>
    </row>
    <row r="18" spans="1:131" s="226" customFormat="1" ht="26.25" customHeight="1" x14ac:dyDescent="0.25">
      <c r="A18" s="229">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17"/>
      <c r="AL18" s="1118"/>
      <c r="AM18" s="1118"/>
      <c r="AN18" s="1118"/>
      <c r="AO18" s="1118"/>
      <c r="AP18" s="1118"/>
      <c r="AQ18" s="1118"/>
      <c r="AR18" s="1118"/>
      <c r="AS18" s="1118"/>
      <c r="AT18" s="1118"/>
      <c r="AU18" s="1119"/>
      <c r="AV18" s="1119"/>
      <c r="AW18" s="1119"/>
      <c r="AX18" s="1119"/>
      <c r="AY18" s="1120"/>
      <c r="AZ18" s="223"/>
      <c r="BA18" s="223"/>
      <c r="BB18" s="223"/>
      <c r="BC18" s="223"/>
      <c r="BD18" s="223"/>
      <c r="BE18" s="224"/>
      <c r="BF18" s="224"/>
      <c r="BG18" s="224"/>
      <c r="BH18" s="224"/>
      <c r="BI18" s="224"/>
      <c r="BJ18" s="224"/>
      <c r="BK18" s="224"/>
      <c r="BL18" s="224"/>
      <c r="BM18" s="224"/>
      <c r="BN18" s="224"/>
      <c r="BO18" s="224"/>
      <c r="BP18" s="224"/>
      <c r="BQ18" s="229">
        <v>12</v>
      </c>
      <c r="BR18" s="230"/>
      <c r="BS18" s="1029"/>
      <c r="BT18" s="1030"/>
      <c r="BU18" s="1030"/>
      <c r="BV18" s="1030"/>
      <c r="BW18" s="1030"/>
      <c r="BX18" s="1030"/>
      <c r="BY18" s="1030"/>
      <c r="BZ18" s="1030"/>
      <c r="CA18" s="1030"/>
      <c r="CB18" s="1030"/>
      <c r="CC18" s="1030"/>
      <c r="CD18" s="1030"/>
      <c r="CE18" s="1030"/>
      <c r="CF18" s="1030"/>
      <c r="CG18" s="1051"/>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25"/>
    </row>
    <row r="19" spans="1:131" s="226" customFormat="1" ht="26.25" customHeight="1" x14ac:dyDescent="0.25">
      <c r="A19" s="229">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17"/>
      <c r="AL19" s="1118"/>
      <c r="AM19" s="1118"/>
      <c r="AN19" s="1118"/>
      <c r="AO19" s="1118"/>
      <c r="AP19" s="1118"/>
      <c r="AQ19" s="1118"/>
      <c r="AR19" s="1118"/>
      <c r="AS19" s="1118"/>
      <c r="AT19" s="1118"/>
      <c r="AU19" s="1119"/>
      <c r="AV19" s="1119"/>
      <c r="AW19" s="1119"/>
      <c r="AX19" s="1119"/>
      <c r="AY19" s="1120"/>
      <c r="AZ19" s="223"/>
      <c r="BA19" s="223"/>
      <c r="BB19" s="223"/>
      <c r="BC19" s="223"/>
      <c r="BD19" s="223"/>
      <c r="BE19" s="224"/>
      <c r="BF19" s="224"/>
      <c r="BG19" s="224"/>
      <c r="BH19" s="224"/>
      <c r="BI19" s="224"/>
      <c r="BJ19" s="224"/>
      <c r="BK19" s="224"/>
      <c r="BL19" s="224"/>
      <c r="BM19" s="224"/>
      <c r="BN19" s="224"/>
      <c r="BO19" s="224"/>
      <c r="BP19" s="224"/>
      <c r="BQ19" s="229">
        <v>13</v>
      </c>
      <c r="BR19" s="230"/>
      <c r="BS19" s="1029"/>
      <c r="BT19" s="1030"/>
      <c r="BU19" s="1030"/>
      <c r="BV19" s="1030"/>
      <c r="BW19" s="1030"/>
      <c r="BX19" s="1030"/>
      <c r="BY19" s="1030"/>
      <c r="BZ19" s="1030"/>
      <c r="CA19" s="1030"/>
      <c r="CB19" s="1030"/>
      <c r="CC19" s="1030"/>
      <c r="CD19" s="1030"/>
      <c r="CE19" s="1030"/>
      <c r="CF19" s="1030"/>
      <c r="CG19" s="1051"/>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25"/>
    </row>
    <row r="20" spans="1:131" s="226" customFormat="1" ht="26.25" customHeight="1" x14ac:dyDescent="0.25">
      <c r="A20" s="229">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17"/>
      <c r="AL20" s="1118"/>
      <c r="AM20" s="1118"/>
      <c r="AN20" s="1118"/>
      <c r="AO20" s="1118"/>
      <c r="AP20" s="1118"/>
      <c r="AQ20" s="1118"/>
      <c r="AR20" s="1118"/>
      <c r="AS20" s="1118"/>
      <c r="AT20" s="1118"/>
      <c r="AU20" s="1119"/>
      <c r="AV20" s="1119"/>
      <c r="AW20" s="1119"/>
      <c r="AX20" s="1119"/>
      <c r="AY20" s="1120"/>
      <c r="AZ20" s="223"/>
      <c r="BA20" s="223"/>
      <c r="BB20" s="223"/>
      <c r="BC20" s="223"/>
      <c r="BD20" s="223"/>
      <c r="BE20" s="224"/>
      <c r="BF20" s="224"/>
      <c r="BG20" s="224"/>
      <c r="BH20" s="224"/>
      <c r="BI20" s="224"/>
      <c r="BJ20" s="224"/>
      <c r="BK20" s="224"/>
      <c r="BL20" s="224"/>
      <c r="BM20" s="224"/>
      <c r="BN20" s="224"/>
      <c r="BO20" s="224"/>
      <c r="BP20" s="224"/>
      <c r="BQ20" s="229">
        <v>14</v>
      </c>
      <c r="BR20" s="230"/>
      <c r="BS20" s="1029"/>
      <c r="BT20" s="1030"/>
      <c r="BU20" s="1030"/>
      <c r="BV20" s="1030"/>
      <c r="BW20" s="1030"/>
      <c r="BX20" s="1030"/>
      <c r="BY20" s="1030"/>
      <c r="BZ20" s="1030"/>
      <c r="CA20" s="1030"/>
      <c r="CB20" s="1030"/>
      <c r="CC20" s="1030"/>
      <c r="CD20" s="1030"/>
      <c r="CE20" s="1030"/>
      <c r="CF20" s="1030"/>
      <c r="CG20" s="1051"/>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25"/>
    </row>
    <row r="21" spans="1:131" s="226" customFormat="1" ht="26.25" customHeight="1" thickBot="1" x14ac:dyDescent="0.3">
      <c r="A21" s="229">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17"/>
      <c r="AL21" s="1118"/>
      <c r="AM21" s="1118"/>
      <c r="AN21" s="1118"/>
      <c r="AO21" s="1118"/>
      <c r="AP21" s="1118"/>
      <c r="AQ21" s="1118"/>
      <c r="AR21" s="1118"/>
      <c r="AS21" s="1118"/>
      <c r="AT21" s="1118"/>
      <c r="AU21" s="1119"/>
      <c r="AV21" s="1119"/>
      <c r="AW21" s="1119"/>
      <c r="AX21" s="1119"/>
      <c r="AY21" s="1120"/>
      <c r="AZ21" s="223"/>
      <c r="BA21" s="223"/>
      <c r="BB21" s="223"/>
      <c r="BC21" s="223"/>
      <c r="BD21" s="223"/>
      <c r="BE21" s="224"/>
      <c r="BF21" s="224"/>
      <c r="BG21" s="224"/>
      <c r="BH21" s="224"/>
      <c r="BI21" s="224"/>
      <c r="BJ21" s="224"/>
      <c r="BK21" s="224"/>
      <c r="BL21" s="224"/>
      <c r="BM21" s="224"/>
      <c r="BN21" s="224"/>
      <c r="BO21" s="224"/>
      <c r="BP21" s="224"/>
      <c r="BQ21" s="229">
        <v>15</v>
      </c>
      <c r="BR21" s="230"/>
      <c r="BS21" s="1029"/>
      <c r="BT21" s="1030"/>
      <c r="BU21" s="1030"/>
      <c r="BV21" s="1030"/>
      <c r="BW21" s="1030"/>
      <c r="BX21" s="1030"/>
      <c r="BY21" s="1030"/>
      <c r="BZ21" s="1030"/>
      <c r="CA21" s="1030"/>
      <c r="CB21" s="1030"/>
      <c r="CC21" s="1030"/>
      <c r="CD21" s="1030"/>
      <c r="CE21" s="1030"/>
      <c r="CF21" s="1030"/>
      <c r="CG21" s="1051"/>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25"/>
    </row>
    <row r="22" spans="1:131" s="226" customFormat="1" ht="26.25" customHeight="1" x14ac:dyDescent="0.25">
      <c r="A22" s="229">
        <v>16</v>
      </c>
      <c r="B22" s="1067"/>
      <c r="C22" s="1068"/>
      <c r="D22" s="1068"/>
      <c r="E22" s="1068"/>
      <c r="F22" s="1068"/>
      <c r="G22" s="1068"/>
      <c r="H22" s="1068"/>
      <c r="I22" s="1068"/>
      <c r="J22" s="1068"/>
      <c r="K22" s="1068"/>
      <c r="L22" s="1068"/>
      <c r="M22" s="1068"/>
      <c r="N22" s="1068"/>
      <c r="O22" s="1068"/>
      <c r="P22" s="1069"/>
      <c r="Q22" s="1110"/>
      <c r="R22" s="1111"/>
      <c r="S22" s="1111"/>
      <c r="T22" s="1111"/>
      <c r="U22" s="1111"/>
      <c r="V22" s="1111"/>
      <c r="W22" s="1111"/>
      <c r="X22" s="1111"/>
      <c r="Y22" s="1111"/>
      <c r="Z22" s="1111"/>
      <c r="AA22" s="1111"/>
      <c r="AB22" s="1111"/>
      <c r="AC22" s="1111"/>
      <c r="AD22" s="1111"/>
      <c r="AE22" s="1112"/>
      <c r="AF22" s="1072"/>
      <c r="AG22" s="1073"/>
      <c r="AH22" s="1073"/>
      <c r="AI22" s="1073"/>
      <c r="AJ22" s="1074"/>
      <c r="AK22" s="1113"/>
      <c r="AL22" s="1114"/>
      <c r="AM22" s="1114"/>
      <c r="AN22" s="1114"/>
      <c r="AO22" s="1114"/>
      <c r="AP22" s="1114"/>
      <c r="AQ22" s="1114"/>
      <c r="AR22" s="1114"/>
      <c r="AS22" s="1114"/>
      <c r="AT22" s="1114"/>
      <c r="AU22" s="1115"/>
      <c r="AV22" s="1115"/>
      <c r="AW22" s="1115"/>
      <c r="AX22" s="1115"/>
      <c r="AY22" s="1116"/>
      <c r="AZ22" s="1065" t="s">
        <v>392</v>
      </c>
      <c r="BA22" s="1065"/>
      <c r="BB22" s="1065"/>
      <c r="BC22" s="1065"/>
      <c r="BD22" s="1066"/>
      <c r="BE22" s="224"/>
      <c r="BF22" s="224"/>
      <c r="BG22" s="224"/>
      <c r="BH22" s="224"/>
      <c r="BI22" s="224"/>
      <c r="BJ22" s="224"/>
      <c r="BK22" s="224"/>
      <c r="BL22" s="224"/>
      <c r="BM22" s="224"/>
      <c r="BN22" s="224"/>
      <c r="BO22" s="224"/>
      <c r="BP22" s="224"/>
      <c r="BQ22" s="229">
        <v>16</v>
      </c>
      <c r="BR22" s="230"/>
      <c r="BS22" s="1029"/>
      <c r="BT22" s="1030"/>
      <c r="BU22" s="1030"/>
      <c r="BV22" s="1030"/>
      <c r="BW22" s="1030"/>
      <c r="BX22" s="1030"/>
      <c r="BY22" s="1030"/>
      <c r="BZ22" s="1030"/>
      <c r="CA22" s="1030"/>
      <c r="CB22" s="1030"/>
      <c r="CC22" s="1030"/>
      <c r="CD22" s="1030"/>
      <c r="CE22" s="1030"/>
      <c r="CF22" s="1030"/>
      <c r="CG22" s="1051"/>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25"/>
    </row>
    <row r="23" spans="1:131" s="226" customFormat="1" ht="26.25" customHeight="1" thickBot="1" x14ac:dyDescent="0.3">
      <c r="A23" s="231" t="s">
        <v>393</v>
      </c>
      <c r="B23" s="969" t="s">
        <v>394</v>
      </c>
      <c r="C23" s="970"/>
      <c r="D23" s="970"/>
      <c r="E23" s="970"/>
      <c r="F23" s="970"/>
      <c r="G23" s="970"/>
      <c r="H23" s="970"/>
      <c r="I23" s="970"/>
      <c r="J23" s="970"/>
      <c r="K23" s="970"/>
      <c r="L23" s="970"/>
      <c r="M23" s="970"/>
      <c r="N23" s="970"/>
      <c r="O23" s="970"/>
      <c r="P23" s="980"/>
      <c r="Q23" s="1104">
        <v>8320</v>
      </c>
      <c r="R23" s="1098"/>
      <c r="S23" s="1098"/>
      <c r="T23" s="1098"/>
      <c r="U23" s="1098"/>
      <c r="V23" s="1098">
        <v>7737</v>
      </c>
      <c r="W23" s="1098"/>
      <c r="X23" s="1098"/>
      <c r="Y23" s="1098"/>
      <c r="Z23" s="1098"/>
      <c r="AA23" s="1098">
        <v>583</v>
      </c>
      <c r="AB23" s="1098"/>
      <c r="AC23" s="1098"/>
      <c r="AD23" s="1098"/>
      <c r="AE23" s="1105"/>
      <c r="AF23" s="1106">
        <v>484</v>
      </c>
      <c r="AG23" s="1098"/>
      <c r="AH23" s="1098"/>
      <c r="AI23" s="1098"/>
      <c r="AJ23" s="1107"/>
      <c r="AK23" s="1108"/>
      <c r="AL23" s="1109"/>
      <c r="AM23" s="1109"/>
      <c r="AN23" s="1109"/>
      <c r="AO23" s="1109"/>
      <c r="AP23" s="1098">
        <v>6532</v>
      </c>
      <c r="AQ23" s="1098"/>
      <c r="AR23" s="1098"/>
      <c r="AS23" s="1098"/>
      <c r="AT23" s="1098"/>
      <c r="AU23" s="1099"/>
      <c r="AV23" s="1099"/>
      <c r="AW23" s="1099"/>
      <c r="AX23" s="1099"/>
      <c r="AY23" s="1100"/>
      <c r="AZ23" s="1101" t="s">
        <v>395</v>
      </c>
      <c r="BA23" s="1102"/>
      <c r="BB23" s="1102"/>
      <c r="BC23" s="1102"/>
      <c r="BD23" s="1103"/>
      <c r="BE23" s="224"/>
      <c r="BF23" s="224"/>
      <c r="BG23" s="224"/>
      <c r="BH23" s="224"/>
      <c r="BI23" s="224"/>
      <c r="BJ23" s="224"/>
      <c r="BK23" s="224"/>
      <c r="BL23" s="224"/>
      <c r="BM23" s="224"/>
      <c r="BN23" s="224"/>
      <c r="BO23" s="224"/>
      <c r="BP23" s="224"/>
      <c r="BQ23" s="229">
        <v>17</v>
      </c>
      <c r="BR23" s="230"/>
      <c r="BS23" s="1029"/>
      <c r="BT23" s="1030"/>
      <c r="BU23" s="1030"/>
      <c r="BV23" s="1030"/>
      <c r="BW23" s="1030"/>
      <c r="BX23" s="1030"/>
      <c r="BY23" s="1030"/>
      <c r="BZ23" s="1030"/>
      <c r="CA23" s="1030"/>
      <c r="CB23" s="1030"/>
      <c r="CC23" s="1030"/>
      <c r="CD23" s="1030"/>
      <c r="CE23" s="1030"/>
      <c r="CF23" s="1030"/>
      <c r="CG23" s="1051"/>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25"/>
    </row>
    <row r="24" spans="1:131" s="226" customFormat="1" ht="26.25" customHeight="1" x14ac:dyDescent="0.25">
      <c r="A24" s="1097" t="s">
        <v>396</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23"/>
      <c r="BA24" s="223"/>
      <c r="BB24" s="223"/>
      <c r="BC24" s="223"/>
      <c r="BD24" s="223"/>
      <c r="BE24" s="224"/>
      <c r="BF24" s="224"/>
      <c r="BG24" s="224"/>
      <c r="BH24" s="224"/>
      <c r="BI24" s="224"/>
      <c r="BJ24" s="224"/>
      <c r="BK24" s="224"/>
      <c r="BL24" s="224"/>
      <c r="BM24" s="224"/>
      <c r="BN24" s="224"/>
      <c r="BO24" s="224"/>
      <c r="BP24" s="224"/>
      <c r="BQ24" s="229">
        <v>18</v>
      </c>
      <c r="BR24" s="230"/>
      <c r="BS24" s="1029"/>
      <c r="BT24" s="1030"/>
      <c r="BU24" s="1030"/>
      <c r="BV24" s="1030"/>
      <c r="BW24" s="1030"/>
      <c r="BX24" s="1030"/>
      <c r="BY24" s="1030"/>
      <c r="BZ24" s="1030"/>
      <c r="CA24" s="1030"/>
      <c r="CB24" s="1030"/>
      <c r="CC24" s="1030"/>
      <c r="CD24" s="1030"/>
      <c r="CE24" s="1030"/>
      <c r="CF24" s="1030"/>
      <c r="CG24" s="1051"/>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25"/>
    </row>
    <row r="25" spans="1:131" ht="26.25" customHeight="1" thickBot="1" x14ac:dyDescent="0.3">
      <c r="A25" s="1096" t="s">
        <v>397</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23"/>
      <c r="BK25" s="223"/>
      <c r="BL25" s="223"/>
      <c r="BM25" s="223"/>
      <c r="BN25" s="223"/>
      <c r="BO25" s="232"/>
      <c r="BP25" s="232"/>
      <c r="BQ25" s="229">
        <v>19</v>
      </c>
      <c r="BR25" s="230"/>
      <c r="BS25" s="1029"/>
      <c r="BT25" s="1030"/>
      <c r="BU25" s="1030"/>
      <c r="BV25" s="1030"/>
      <c r="BW25" s="1030"/>
      <c r="BX25" s="1030"/>
      <c r="BY25" s="1030"/>
      <c r="BZ25" s="1030"/>
      <c r="CA25" s="1030"/>
      <c r="CB25" s="1030"/>
      <c r="CC25" s="1030"/>
      <c r="CD25" s="1030"/>
      <c r="CE25" s="1030"/>
      <c r="CF25" s="1030"/>
      <c r="CG25" s="1051"/>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221"/>
    </row>
    <row r="26" spans="1:131" ht="26.25" customHeight="1" x14ac:dyDescent="0.25">
      <c r="A26" s="1032" t="s">
        <v>374</v>
      </c>
      <c r="B26" s="1033"/>
      <c r="C26" s="1033"/>
      <c r="D26" s="1033"/>
      <c r="E26" s="1033"/>
      <c r="F26" s="1033"/>
      <c r="G26" s="1033"/>
      <c r="H26" s="1033"/>
      <c r="I26" s="1033"/>
      <c r="J26" s="1033"/>
      <c r="K26" s="1033"/>
      <c r="L26" s="1033"/>
      <c r="M26" s="1033"/>
      <c r="N26" s="1033"/>
      <c r="O26" s="1033"/>
      <c r="P26" s="1034"/>
      <c r="Q26" s="1038" t="s">
        <v>398</v>
      </c>
      <c r="R26" s="1039"/>
      <c r="S26" s="1039"/>
      <c r="T26" s="1039"/>
      <c r="U26" s="1040"/>
      <c r="V26" s="1038" t="s">
        <v>399</v>
      </c>
      <c r="W26" s="1039"/>
      <c r="X26" s="1039"/>
      <c r="Y26" s="1039"/>
      <c r="Z26" s="1040"/>
      <c r="AA26" s="1038" t="s">
        <v>400</v>
      </c>
      <c r="AB26" s="1039"/>
      <c r="AC26" s="1039"/>
      <c r="AD26" s="1039"/>
      <c r="AE26" s="1039"/>
      <c r="AF26" s="1092" t="s">
        <v>401</v>
      </c>
      <c r="AG26" s="1045"/>
      <c r="AH26" s="1045"/>
      <c r="AI26" s="1045"/>
      <c r="AJ26" s="1093"/>
      <c r="AK26" s="1039" t="s">
        <v>402</v>
      </c>
      <c r="AL26" s="1039"/>
      <c r="AM26" s="1039"/>
      <c r="AN26" s="1039"/>
      <c r="AO26" s="1040"/>
      <c r="AP26" s="1038" t="s">
        <v>403</v>
      </c>
      <c r="AQ26" s="1039"/>
      <c r="AR26" s="1039"/>
      <c r="AS26" s="1039"/>
      <c r="AT26" s="1040"/>
      <c r="AU26" s="1038" t="s">
        <v>404</v>
      </c>
      <c r="AV26" s="1039"/>
      <c r="AW26" s="1039"/>
      <c r="AX26" s="1039"/>
      <c r="AY26" s="1040"/>
      <c r="AZ26" s="1038" t="s">
        <v>405</v>
      </c>
      <c r="BA26" s="1039"/>
      <c r="BB26" s="1039"/>
      <c r="BC26" s="1039"/>
      <c r="BD26" s="1040"/>
      <c r="BE26" s="1038" t="s">
        <v>381</v>
      </c>
      <c r="BF26" s="1039"/>
      <c r="BG26" s="1039"/>
      <c r="BH26" s="1039"/>
      <c r="BI26" s="1052"/>
      <c r="BJ26" s="223"/>
      <c r="BK26" s="223"/>
      <c r="BL26" s="223"/>
      <c r="BM26" s="223"/>
      <c r="BN26" s="223"/>
      <c r="BO26" s="232"/>
      <c r="BP26" s="232"/>
      <c r="BQ26" s="229">
        <v>20</v>
      </c>
      <c r="BR26" s="230"/>
      <c r="BS26" s="1029"/>
      <c r="BT26" s="1030"/>
      <c r="BU26" s="1030"/>
      <c r="BV26" s="1030"/>
      <c r="BW26" s="1030"/>
      <c r="BX26" s="1030"/>
      <c r="BY26" s="1030"/>
      <c r="BZ26" s="1030"/>
      <c r="CA26" s="1030"/>
      <c r="CB26" s="1030"/>
      <c r="CC26" s="1030"/>
      <c r="CD26" s="1030"/>
      <c r="CE26" s="1030"/>
      <c r="CF26" s="1030"/>
      <c r="CG26" s="1051"/>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221"/>
    </row>
    <row r="27" spans="1:131" ht="26.25" customHeight="1" thickBot="1" x14ac:dyDescent="0.3">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94"/>
      <c r="AG27" s="1048"/>
      <c r="AH27" s="1048"/>
      <c r="AI27" s="1048"/>
      <c r="AJ27" s="1095"/>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3"/>
      <c r="BJ27" s="223"/>
      <c r="BK27" s="223"/>
      <c r="BL27" s="223"/>
      <c r="BM27" s="223"/>
      <c r="BN27" s="223"/>
      <c r="BO27" s="232"/>
      <c r="BP27" s="232"/>
      <c r="BQ27" s="229">
        <v>21</v>
      </c>
      <c r="BR27" s="230"/>
      <c r="BS27" s="1029"/>
      <c r="BT27" s="1030"/>
      <c r="BU27" s="1030"/>
      <c r="BV27" s="1030"/>
      <c r="BW27" s="1030"/>
      <c r="BX27" s="1030"/>
      <c r="BY27" s="1030"/>
      <c r="BZ27" s="1030"/>
      <c r="CA27" s="1030"/>
      <c r="CB27" s="1030"/>
      <c r="CC27" s="1030"/>
      <c r="CD27" s="1030"/>
      <c r="CE27" s="1030"/>
      <c r="CF27" s="1030"/>
      <c r="CG27" s="1051"/>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221"/>
    </row>
    <row r="28" spans="1:131" ht="26.25" customHeight="1" thickTop="1" x14ac:dyDescent="0.25">
      <c r="A28" s="233">
        <v>1</v>
      </c>
      <c r="B28" s="1084" t="s">
        <v>406</v>
      </c>
      <c r="C28" s="1085"/>
      <c r="D28" s="1085"/>
      <c r="E28" s="1085"/>
      <c r="F28" s="1085"/>
      <c r="G28" s="1085"/>
      <c r="H28" s="1085"/>
      <c r="I28" s="1085"/>
      <c r="J28" s="1085"/>
      <c r="K28" s="1085"/>
      <c r="L28" s="1085"/>
      <c r="M28" s="1085"/>
      <c r="N28" s="1085"/>
      <c r="O28" s="1085"/>
      <c r="P28" s="1086"/>
      <c r="Q28" s="1087">
        <v>901</v>
      </c>
      <c r="R28" s="1088"/>
      <c r="S28" s="1088"/>
      <c r="T28" s="1088"/>
      <c r="U28" s="1088"/>
      <c r="V28" s="1088">
        <v>880</v>
      </c>
      <c r="W28" s="1088"/>
      <c r="X28" s="1088"/>
      <c r="Y28" s="1088"/>
      <c r="Z28" s="1088"/>
      <c r="AA28" s="1088">
        <v>21</v>
      </c>
      <c r="AB28" s="1088"/>
      <c r="AC28" s="1088"/>
      <c r="AD28" s="1088"/>
      <c r="AE28" s="1089"/>
      <c r="AF28" s="1090">
        <v>21</v>
      </c>
      <c r="AG28" s="1088"/>
      <c r="AH28" s="1088"/>
      <c r="AI28" s="1088"/>
      <c r="AJ28" s="1091"/>
      <c r="AK28" s="1079">
        <v>83</v>
      </c>
      <c r="AL28" s="1080"/>
      <c r="AM28" s="1080"/>
      <c r="AN28" s="1080"/>
      <c r="AO28" s="1080"/>
      <c r="AP28" s="1080" t="s">
        <v>609</v>
      </c>
      <c r="AQ28" s="1080"/>
      <c r="AR28" s="1080"/>
      <c r="AS28" s="1080"/>
      <c r="AT28" s="1080"/>
      <c r="AU28" s="1080" t="s">
        <v>609</v>
      </c>
      <c r="AV28" s="1080"/>
      <c r="AW28" s="1080"/>
      <c r="AX28" s="1080"/>
      <c r="AY28" s="1080"/>
      <c r="AZ28" s="1081" t="s">
        <v>609</v>
      </c>
      <c r="BA28" s="1081"/>
      <c r="BB28" s="1081"/>
      <c r="BC28" s="1081"/>
      <c r="BD28" s="1081"/>
      <c r="BE28" s="1082"/>
      <c r="BF28" s="1082"/>
      <c r="BG28" s="1082"/>
      <c r="BH28" s="1082"/>
      <c r="BI28" s="1083"/>
      <c r="BJ28" s="223"/>
      <c r="BK28" s="223"/>
      <c r="BL28" s="223"/>
      <c r="BM28" s="223"/>
      <c r="BN28" s="223"/>
      <c r="BO28" s="232"/>
      <c r="BP28" s="232"/>
      <c r="BQ28" s="229">
        <v>22</v>
      </c>
      <c r="BR28" s="230"/>
      <c r="BS28" s="1029"/>
      <c r="BT28" s="1030"/>
      <c r="BU28" s="1030"/>
      <c r="BV28" s="1030"/>
      <c r="BW28" s="1030"/>
      <c r="BX28" s="1030"/>
      <c r="BY28" s="1030"/>
      <c r="BZ28" s="1030"/>
      <c r="CA28" s="1030"/>
      <c r="CB28" s="1030"/>
      <c r="CC28" s="1030"/>
      <c r="CD28" s="1030"/>
      <c r="CE28" s="1030"/>
      <c r="CF28" s="1030"/>
      <c r="CG28" s="1051"/>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221"/>
    </row>
    <row r="29" spans="1:131" ht="26.25" customHeight="1" x14ac:dyDescent="0.25">
      <c r="A29" s="233">
        <v>2</v>
      </c>
      <c r="B29" s="1067" t="s">
        <v>407</v>
      </c>
      <c r="C29" s="1068"/>
      <c r="D29" s="1068"/>
      <c r="E29" s="1068"/>
      <c r="F29" s="1068"/>
      <c r="G29" s="1068"/>
      <c r="H29" s="1068"/>
      <c r="I29" s="1068"/>
      <c r="J29" s="1068"/>
      <c r="K29" s="1068"/>
      <c r="L29" s="1068"/>
      <c r="M29" s="1068"/>
      <c r="N29" s="1068"/>
      <c r="O29" s="1068"/>
      <c r="P29" s="1069"/>
      <c r="Q29" s="1075">
        <v>1784</v>
      </c>
      <c r="R29" s="1076"/>
      <c r="S29" s="1076"/>
      <c r="T29" s="1076"/>
      <c r="U29" s="1076"/>
      <c r="V29" s="1076">
        <v>1728</v>
      </c>
      <c r="W29" s="1076"/>
      <c r="X29" s="1076"/>
      <c r="Y29" s="1076"/>
      <c r="Z29" s="1076"/>
      <c r="AA29" s="1076">
        <v>55</v>
      </c>
      <c r="AB29" s="1076"/>
      <c r="AC29" s="1076"/>
      <c r="AD29" s="1076"/>
      <c r="AE29" s="1077"/>
      <c r="AF29" s="1072">
        <v>55</v>
      </c>
      <c r="AG29" s="1073"/>
      <c r="AH29" s="1073"/>
      <c r="AI29" s="1073"/>
      <c r="AJ29" s="1074"/>
      <c r="AK29" s="1011">
        <v>283</v>
      </c>
      <c r="AL29" s="1008"/>
      <c r="AM29" s="1008"/>
      <c r="AN29" s="1008"/>
      <c r="AO29" s="1008"/>
      <c r="AP29" s="1008" t="s">
        <v>609</v>
      </c>
      <c r="AQ29" s="1008"/>
      <c r="AR29" s="1008"/>
      <c r="AS29" s="1008"/>
      <c r="AT29" s="1008"/>
      <c r="AU29" s="1008" t="s">
        <v>609</v>
      </c>
      <c r="AV29" s="1008"/>
      <c r="AW29" s="1008"/>
      <c r="AX29" s="1008"/>
      <c r="AY29" s="1008"/>
      <c r="AZ29" s="1078" t="s">
        <v>609</v>
      </c>
      <c r="BA29" s="1078"/>
      <c r="BB29" s="1078"/>
      <c r="BC29" s="1078"/>
      <c r="BD29" s="1078"/>
      <c r="BE29" s="1012"/>
      <c r="BF29" s="1012"/>
      <c r="BG29" s="1012"/>
      <c r="BH29" s="1012"/>
      <c r="BI29" s="1013"/>
      <c r="BJ29" s="223"/>
      <c r="BK29" s="223"/>
      <c r="BL29" s="223"/>
      <c r="BM29" s="223"/>
      <c r="BN29" s="223"/>
      <c r="BO29" s="232"/>
      <c r="BP29" s="232"/>
      <c r="BQ29" s="229">
        <v>23</v>
      </c>
      <c r="BR29" s="230"/>
      <c r="BS29" s="1029"/>
      <c r="BT29" s="1030"/>
      <c r="BU29" s="1030"/>
      <c r="BV29" s="1030"/>
      <c r="BW29" s="1030"/>
      <c r="BX29" s="1030"/>
      <c r="BY29" s="1030"/>
      <c r="BZ29" s="1030"/>
      <c r="CA29" s="1030"/>
      <c r="CB29" s="1030"/>
      <c r="CC29" s="1030"/>
      <c r="CD29" s="1030"/>
      <c r="CE29" s="1030"/>
      <c r="CF29" s="1030"/>
      <c r="CG29" s="1051"/>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221"/>
    </row>
    <row r="30" spans="1:131" ht="26.25" customHeight="1" x14ac:dyDescent="0.25">
      <c r="A30" s="233">
        <v>3</v>
      </c>
      <c r="B30" s="1067" t="s">
        <v>408</v>
      </c>
      <c r="C30" s="1068"/>
      <c r="D30" s="1068"/>
      <c r="E30" s="1068"/>
      <c r="F30" s="1068"/>
      <c r="G30" s="1068"/>
      <c r="H30" s="1068"/>
      <c r="I30" s="1068"/>
      <c r="J30" s="1068"/>
      <c r="K30" s="1068"/>
      <c r="L30" s="1068"/>
      <c r="M30" s="1068"/>
      <c r="N30" s="1068"/>
      <c r="O30" s="1068"/>
      <c r="P30" s="1069"/>
      <c r="Q30" s="1075">
        <v>131</v>
      </c>
      <c r="R30" s="1076"/>
      <c r="S30" s="1076"/>
      <c r="T30" s="1076"/>
      <c r="U30" s="1076"/>
      <c r="V30" s="1076">
        <v>128</v>
      </c>
      <c r="W30" s="1076"/>
      <c r="X30" s="1076"/>
      <c r="Y30" s="1076"/>
      <c r="Z30" s="1076"/>
      <c r="AA30" s="1076">
        <v>3</v>
      </c>
      <c r="AB30" s="1076"/>
      <c r="AC30" s="1076"/>
      <c r="AD30" s="1076"/>
      <c r="AE30" s="1077"/>
      <c r="AF30" s="1072">
        <v>3</v>
      </c>
      <c r="AG30" s="1073"/>
      <c r="AH30" s="1073"/>
      <c r="AI30" s="1073"/>
      <c r="AJ30" s="1074"/>
      <c r="AK30" s="1011">
        <v>38</v>
      </c>
      <c r="AL30" s="1008"/>
      <c r="AM30" s="1008"/>
      <c r="AN30" s="1008"/>
      <c r="AO30" s="1008"/>
      <c r="AP30" s="1008" t="s">
        <v>609</v>
      </c>
      <c r="AQ30" s="1008"/>
      <c r="AR30" s="1008"/>
      <c r="AS30" s="1008"/>
      <c r="AT30" s="1008"/>
      <c r="AU30" s="1008" t="s">
        <v>609</v>
      </c>
      <c r="AV30" s="1008"/>
      <c r="AW30" s="1008"/>
      <c r="AX30" s="1008"/>
      <c r="AY30" s="1008"/>
      <c r="AZ30" s="1078" t="s">
        <v>609</v>
      </c>
      <c r="BA30" s="1078"/>
      <c r="BB30" s="1078"/>
      <c r="BC30" s="1078"/>
      <c r="BD30" s="1078"/>
      <c r="BE30" s="1012"/>
      <c r="BF30" s="1012"/>
      <c r="BG30" s="1012"/>
      <c r="BH30" s="1012"/>
      <c r="BI30" s="1013"/>
      <c r="BJ30" s="223"/>
      <c r="BK30" s="223"/>
      <c r="BL30" s="223"/>
      <c r="BM30" s="223"/>
      <c r="BN30" s="223"/>
      <c r="BO30" s="232"/>
      <c r="BP30" s="232"/>
      <c r="BQ30" s="229">
        <v>24</v>
      </c>
      <c r="BR30" s="230"/>
      <c r="BS30" s="1029"/>
      <c r="BT30" s="1030"/>
      <c r="BU30" s="1030"/>
      <c r="BV30" s="1030"/>
      <c r="BW30" s="1030"/>
      <c r="BX30" s="1030"/>
      <c r="BY30" s="1030"/>
      <c r="BZ30" s="1030"/>
      <c r="CA30" s="1030"/>
      <c r="CB30" s="1030"/>
      <c r="CC30" s="1030"/>
      <c r="CD30" s="1030"/>
      <c r="CE30" s="1030"/>
      <c r="CF30" s="1030"/>
      <c r="CG30" s="1051"/>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221"/>
    </row>
    <row r="31" spans="1:131" ht="26.25" customHeight="1" x14ac:dyDescent="0.25">
      <c r="A31" s="233">
        <v>4</v>
      </c>
      <c r="B31" s="1067" t="s">
        <v>409</v>
      </c>
      <c r="C31" s="1068"/>
      <c r="D31" s="1068"/>
      <c r="E31" s="1068"/>
      <c r="F31" s="1068"/>
      <c r="G31" s="1068"/>
      <c r="H31" s="1068"/>
      <c r="I31" s="1068"/>
      <c r="J31" s="1068"/>
      <c r="K31" s="1068"/>
      <c r="L31" s="1068"/>
      <c r="M31" s="1068"/>
      <c r="N31" s="1068"/>
      <c r="O31" s="1068"/>
      <c r="P31" s="1069"/>
      <c r="Q31" s="1075">
        <v>1309</v>
      </c>
      <c r="R31" s="1076"/>
      <c r="S31" s="1076"/>
      <c r="T31" s="1076"/>
      <c r="U31" s="1076"/>
      <c r="V31" s="1076">
        <v>1301</v>
      </c>
      <c r="W31" s="1076"/>
      <c r="X31" s="1076"/>
      <c r="Y31" s="1076"/>
      <c r="Z31" s="1076"/>
      <c r="AA31" s="1076">
        <v>8</v>
      </c>
      <c r="AB31" s="1076"/>
      <c r="AC31" s="1076"/>
      <c r="AD31" s="1076"/>
      <c r="AE31" s="1077"/>
      <c r="AF31" s="1072">
        <v>233</v>
      </c>
      <c r="AG31" s="1073"/>
      <c r="AH31" s="1073"/>
      <c r="AI31" s="1073"/>
      <c r="AJ31" s="1074"/>
      <c r="AK31" s="1011">
        <v>27</v>
      </c>
      <c r="AL31" s="1008"/>
      <c r="AM31" s="1008"/>
      <c r="AN31" s="1008"/>
      <c r="AO31" s="1008"/>
      <c r="AP31" s="1008">
        <v>43</v>
      </c>
      <c r="AQ31" s="1008"/>
      <c r="AR31" s="1008"/>
      <c r="AS31" s="1008"/>
      <c r="AT31" s="1008"/>
      <c r="AU31" s="1008">
        <v>38</v>
      </c>
      <c r="AV31" s="1008"/>
      <c r="AW31" s="1008"/>
      <c r="AX31" s="1008"/>
      <c r="AY31" s="1008"/>
      <c r="AZ31" s="1078" t="s">
        <v>609</v>
      </c>
      <c r="BA31" s="1078"/>
      <c r="BB31" s="1078"/>
      <c r="BC31" s="1078"/>
      <c r="BD31" s="1078"/>
      <c r="BE31" s="1012" t="s">
        <v>410</v>
      </c>
      <c r="BF31" s="1012"/>
      <c r="BG31" s="1012"/>
      <c r="BH31" s="1012"/>
      <c r="BI31" s="1013"/>
      <c r="BJ31" s="223"/>
      <c r="BK31" s="223"/>
      <c r="BL31" s="223"/>
      <c r="BM31" s="223"/>
      <c r="BN31" s="223"/>
      <c r="BO31" s="232"/>
      <c r="BP31" s="232"/>
      <c r="BQ31" s="229">
        <v>25</v>
      </c>
      <c r="BR31" s="230"/>
      <c r="BS31" s="1029"/>
      <c r="BT31" s="1030"/>
      <c r="BU31" s="1030"/>
      <c r="BV31" s="1030"/>
      <c r="BW31" s="1030"/>
      <c r="BX31" s="1030"/>
      <c r="BY31" s="1030"/>
      <c r="BZ31" s="1030"/>
      <c r="CA31" s="1030"/>
      <c r="CB31" s="1030"/>
      <c r="CC31" s="1030"/>
      <c r="CD31" s="1030"/>
      <c r="CE31" s="1030"/>
      <c r="CF31" s="1030"/>
      <c r="CG31" s="1051"/>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221"/>
    </row>
    <row r="32" spans="1:131" ht="26.25" customHeight="1" x14ac:dyDescent="0.25">
      <c r="A32" s="233">
        <v>5</v>
      </c>
      <c r="B32" s="1067" t="s">
        <v>411</v>
      </c>
      <c r="C32" s="1068"/>
      <c r="D32" s="1068"/>
      <c r="E32" s="1068"/>
      <c r="F32" s="1068"/>
      <c r="G32" s="1068"/>
      <c r="H32" s="1068"/>
      <c r="I32" s="1068"/>
      <c r="J32" s="1068"/>
      <c r="K32" s="1068"/>
      <c r="L32" s="1068"/>
      <c r="M32" s="1068"/>
      <c r="N32" s="1068"/>
      <c r="O32" s="1068"/>
      <c r="P32" s="1069"/>
      <c r="Q32" s="1075">
        <v>139</v>
      </c>
      <c r="R32" s="1076"/>
      <c r="S32" s="1076"/>
      <c r="T32" s="1076"/>
      <c r="U32" s="1076"/>
      <c r="V32" s="1076">
        <v>129</v>
      </c>
      <c r="W32" s="1076"/>
      <c r="X32" s="1076"/>
      <c r="Y32" s="1076"/>
      <c r="Z32" s="1076"/>
      <c r="AA32" s="1076">
        <v>10</v>
      </c>
      <c r="AB32" s="1076"/>
      <c r="AC32" s="1076"/>
      <c r="AD32" s="1076"/>
      <c r="AE32" s="1077"/>
      <c r="AF32" s="1072">
        <v>10</v>
      </c>
      <c r="AG32" s="1073"/>
      <c r="AH32" s="1073"/>
      <c r="AI32" s="1073"/>
      <c r="AJ32" s="1074"/>
      <c r="AK32" s="1011">
        <v>17</v>
      </c>
      <c r="AL32" s="1008"/>
      <c r="AM32" s="1008"/>
      <c r="AN32" s="1008"/>
      <c r="AO32" s="1008"/>
      <c r="AP32" s="1008">
        <v>465</v>
      </c>
      <c r="AQ32" s="1008"/>
      <c r="AR32" s="1008"/>
      <c r="AS32" s="1008"/>
      <c r="AT32" s="1008"/>
      <c r="AU32" s="1008">
        <v>152</v>
      </c>
      <c r="AV32" s="1008"/>
      <c r="AW32" s="1008"/>
      <c r="AX32" s="1008"/>
      <c r="AY32" s="1008"/>
      <c r="AZ32" s="1078" t="s">
        <v>609</v>
      </c>
      <c r="BA32" s="1078"/>
      <c r="BB32" s="1078"/>
      <c r="BC32" s="1078"/>
      <c r="BD32" s="1078"/>
      <c r="BE32" s="1012" t="s">
        <v>412</v>
      </c>
      <c r="BF32" s="1012"/>
      <c r="BG32" s="1012"/>
      <c r="BH32" s="1012"/>
      <c r="BI32" s="1013"/>
      <c r="BJ32" s="223"/>
      <c r="BK32" s="223"/>
      <c r="BL32" s="223"/>
      <c r="BM32" s="223"/>
      <c r="BN32" s="223"/>
      <c r="BO32" s="232"/>
      <c r="BP32" s="232"/>
      <c r="BQ32" s="229">
        <v>26</v>
      </c>
      <c r="BR32" s="230"/>
      <c r="BS32" s="1029"/>
      <c r="BT32" s="1030"/>
      <c r="BU32" s="1030"/>
      <c r="BV32" s="1030"/>
      <c r="BW32" s="1030"/>
      <c r="BX32" s="1030"/>
      <c r="BY32" s="1030"/>
      <c r="BZ32" s="1030"/>
      <c r="CA32" s="1030"/>
      <c r="CB32" s="1030"/>
      <c r="CC32" s="1030"/>
      <c r="CD32" s="1030"/>
      <c r="CE32" s="1030"/>
      <c r="CF32" s="1030"/>
      <c r="CG32" s="1051"/>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221"/>
    </row>
    <row r="33" spans="1:131" ht="26.25" customHeight="1" x14ac:dyDescent="0.25">
      <c r="A33" s="233">
        <v>6</v>
      </c>
      <c r="B33" s="1067" t="s">
        <v>413</v>
      </c>
      <c r="C33" s="1068"/>
      <c r="D33" s="1068"/>
      <c r="E33" s="1068"/>
      <c r="F33" s="1068"/>
      <c r="G33" s="1068"/>
      <c r="H33" s="1068"/>
      <c r="I33" s="1068"/>
      <c r="J33" s="1068"/>
      <c r="K33" s="1068"/>
      <c r="L33" s="1068"/>
      <c r="M33" s="1068"/>
      <c r="N33" s="1068"/>
      <c r="O33" s="1068"/>
      <c r="P33" s="1069"/>
      <c r="Q33" s="1075">
        <v>729</v>
      </c>
      <c r="R33" s="1076"/>
      <c r="S33" s="1076"/>
      <c r="T33" s="1076"/>
      <c r="U33" s="1076"/>
      <c r="V33" s="1076">
        <v>708</v>
      </c>
      <c r="W33" s="1076"/>
      <c r="X33" s="1076"/>
      <c r="Y33" s="1076"/>
      <c r="Z33" s="1076"/>
      <c r="AA33" s="1076">
        <v>21</v>
      </c>
      <c r="AB33" s="1076"/>
      <c r="AC33" s="1076"/>
      <c r="AD33" s="1076"/>
      <c r="AE33" s="1077"/>
      <c r="AF33" s="1072">
        <v>21</v>
      </c>
      <c r="AG33" s="1073"/>
      <c r="AH33" s="1073"/>
      <c r="AI33" s="1073"/>
      <c r="AJ33" s="1074"/>
      <c r="AK33" s="1011">
        <v>249</v>
      </c>
      <c r="AL33" s="1008"/>
      <c r="AM33" s="1008"/>
      <c r="AN33" s="1008"/>
      <c r="AO33" s="1008"/>
      <c r="AP33" s="1008">
        <v>2424</v>
      </c>
      <c r="AQ33" s="1008"/>
      <c r="AR33" s="1008"/>
      <c r="AS33" s="1008"/>
      <c r="AT33" s="1008"/>
      <c r="AU33" s="1008">
        <v>2296</v>
      </c>
      <c r="AV33" s="1008"/>
      <c r="AW33" s="1008"/>
      <c r="AX33" s="1008"/>
      <c r="AY33" s="1008"/>
      <c r="AZ33" s="1078" t="s">
        <v>609</v>
      </c>
      <c r="BA33" s="1078"/>
      <c r="BB33" s="1078"/>
      <c r="BC33" s="1078"/>
      <c r="BD33" s="1078"/>
      <c r="BE33" s="1012" t="s">
        <v>414</v>
      </c>
      <c r="BF33" s="1012"/>
      <c r="BG33" s="1012"/>
      <c r="BH33" s="1012"/>
      <c r="BI33" s="1013"/>
      <c r="BJ33" s="223"/>
      <c r="BK33" s="223"/>
      <c r="BL33" s="223"/>
      <c r="BM33" s="223"/>
      <c r="BN33" s="223"/>
      <c r="BO33" s="232"/>
      <c r="BP33" s="232"/>
      <c r="BQ33" s="229">
        <v>27</v>
      </c>
      <c r="BR33" s="230"/>
      <c r="BS33" s="1029"/>
      <c r="BT33" s="1030"/>
      <c r="BU33" s="1030"/>
      <c r="BV33" s="1030"/>
      <c r="BW33" s="1030"/>
      <c r="BX33" s="1030"/>
      <c r="BY33" s="1030"/>
      <c r="BZ33" s="1030"/>
      <c r="CA33" s="1030"/>
      <c r="CB33" s="1030"/>
      <c r="CC33" s="1030"/>
      <c r="CD33" s="1030"/>
      <c r="CE33" s="1030"/>
      <c r="CF33" s="1030"/>
      <c r="CG33" s="1051"/>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221"/>
    </row>
    <row r="34" spans="1:131" ht="26.25" customHeight="1" x14ac:dyDescent="0.25">
      <c r="A34" s="233">
        <v>7</v>
      </c>
      <c r="B34" s="1067" t="s">
        <v>415</v>
      </c>
      <c r="C34" s="1068"/>
      <c r="D34" s="1068"/>
      <c r="E34" s="1068"/>
      <c r="F34" s="1068"/>
      <c r="G34" s="1068"/>
      <c r="H34" s="1068"/>
      <c r="I34" s="1068"/>
      <c r="J34" s="1068"/>
      <c r="K34" s="1068"/>
      <c r="L34" s="1068"/>
      <c r="M34" s="1068"/>
      <c r="N34" s="1068"/>
      <c r="O34" s="1068"/>
      <c r="P34" s="1069"/>
      <c r="Q34" s="1075">
        <v>307</v>
      </c>
      <c r="R34" s="1076"/>
      <c r="S34" s="1076"/>
      <c r="T34" s="1076"/>
      <c r="U34" s="1076"/>
      <c r="V34" s="1076">
        <v>295</v>
      </c>
      <c r="W34" s="1076"/>
      <c r="X34" s="1076"/>
      <c r="Y34" s="1076"/>
      <c r="Z34" s="1076"/>
      <c r="AA34" s="1076">
        <v>11</v>
      </c>
      <c r="AB34" s="1076"/>
      <c r="AC34" s="1076"/>
      <c r="AD34" s="1076"/>
      <c r="AE34" s="1077"/>
      <c r="AF34" s="1072">
        <v>6</v>
      </c>
      <c r="AG34" s="1073"/>
      <c r="AH34" s="1073"/>
      <c r="AI34" s="1073"/>
      <c r="AJ34" s="1074"/>
      <c r="AK34" s="1011">
        <v>254</v>
      </c>
      <c r="AL34" s="1008"/>
      <c r="AM34" s="1008"/>
      <c r="AN34" s="1008"/>
      <c r="AO34" s="1008"/>
      <c r="AP34" s="1008">
        <v>1427</v>
      </c>
      <c r="AQ34" s="1008"/>
      <c r="AR34" s="1008"/>
      <c r="AS34" s="1008"/>
      <c r="AT34" s="1008"/>
      <c r="AU34" s="1008">
        <v>1424</v>
      </c>
      <c r="AV34" s="1008"/>
      <c r="AW34" s="1008"/>
      <c r="AX34" s="1008"/>
      <c r="AY34" s="1008"/>
      <c r="AZ34" s="1078" t="s">
        <v>609</v>
      </c>
      <c r="BA34" s="1078"/>
      <c r="BB34" s="1078"/>
      <c r="BC34" s="1078"/>
      <c r="BD34" s="1078"/>
      <c r="BE34" s="1012" t="s">
        <v>416</v>
      </c>
      <c r="BF34" s="1012"/>
      <c r="BG34" s="1012"/>
      <c r="BH34" s="1012"/>
      <c r="BI34" s="1013"/>
      <c r="BJ34" s="223"/>
      <c r="BK34" s="223"/>
      <c r="BL34" s="223"/>
      <c r="BM34" s="223"/>
      <c r="BN34" s="223"/>
      <c r="BO34" s="232"/>
      <c r="BP34" s="232"/>
      <c r="BQ34" s="229">
        <v>28</v>
      </c>
      <c r="BR34" s="230"/>
      <c r="BS34" s="1029"/>
      <c r="BT34" s="1030"/>
      <c r="BU34" s="1030"/>
      <c r="BV34" s="1030"/>
      <c r="BW34" s="1030"/>
      <c r="BX34" s="1030"/>
      <c r="BY34" s="1030"/>
      <c r="BZ34" s="1030"/>
      <c r="CA34" s="1030"/>
      <c r="CB34" s="1030"/>
      <c r="CC34" s="1030"/>
      <c r="CD34" s="1030"/>
      <c r="CE34" s="1030"/>
      <c r="CF34" s="1030"/>
      <c r="CG34" s="1051"/>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221"/>
    </row>
    <row r="35" spans="1:131" ht="26.25" customHeight="1" x14ac:dyDescent="0.25">
      <c r="A35" s="233">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1"/>
      <c r="AL35" s="1008"/>
      <c r="AM35" s="1008"/>
      <c r="AN35" s="1008"/>
      <c r="AO35" s="1008"/>
      <c r="AP35" s="1008"/>
      <c r="AQ35" s="1008"/>
      <c r="AR35" s="1008"/>
      <c r="AS35" s="1008"/>
      <c r="AT35" s="1008"/>
      <c r="AU35" s="1008"/>
      <c r="AV35" s="1008"/>
      <c r="AW35" s="1008"/>
      <c r="AX35" s="1008"/>
      <c r="AY35" s="1008"/>
      <c r="AZ35" s="1078"/>
      <c r="BA35" s="1078"/>
      <c r="BB35" s="1078"/>
      <c r="BC35" s="1078"/>
      <c r="BD35" s="1078"/>
      <c r="BE35" s="1012"/>
      <c r="BF35" s="1012"/>
      <c r="BG35" s="1012"/>
      <c r="BH35" s="1012"/>
      <c r="BI35" s="1013"/>
      <c r="BJ35" s="223"/>
      <c r="BK35" s="223"/>
      <c r="BL35" s="223"/>
      <c r="BM35" s="223"/>
      <c r="BN35" s="223"/>
      <c r="BO35" s="232"/>
      <c r="BP35" s="232"/>
      <c r="BQ35" s="229">
        <v>29</v>
      </c>
      <c r="BR35" s="230"/>
      <c r="BS35" s="1029"/>
      <c r="BT35" s="1030"/>
      <c r="BU35" s="1030"/>
      <c r="BV35" s="1030"/>
      <c r="BW35" s="1030"/>
      <c r="BX35" s="1030"/>
      <c r="BY35" s="1030"/>
      <c r="BZ35" s="1030"/>
      <c r="CA35" s="1030"/>
      <c r="CB35" s="1030"/>
      <c r="CC35" s="1030"/>
      <c r="CD35" s="1030"/>
      <c r="CE35" s="1030"/>
      <c r="CF35" s="1030"/>
      <c r="CG35" s="1051"/>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221"/>
    </row>
    <row r="36" spans="1:131" ht="26.25" customHeight="1" x14ac:dyDescent="0.25">
      <c r="A36" s="233">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1"/>
      <c r="AL36" s="1008"/>
      <c r="AM36" s="1008"/>
      <c r="AN36" s="1008"/>
      <c r="AO36" s="1008"/>
      <c r="AP36" s="1008"/>
      <c r="AQ36" s="1008"/>
      <c r="AR36" s="1008"/>
      <c r="AS36" s="1008"/>
      <c r="AT36" s="1008"/>
      <c r="AU36" s="1008"/>
      <c r="AV36" s="1008"/>
      <c r="AW36" s="1008"/>
      <c r="AX36" s="1008"/>
      <c r="AY36" s="1008"/>
      <c r="AZ36" s="1078"/>
      <c r="BA36" s="1078"/>
      <c r="BB36" s="1078"/>
      <c r="BC36" s="1078"/>
      <c r="BD36" s="1078"/>
      <c r="BE36" s="1012"/>
      <c r="BF36" s="1012"/>
      <c r="BG36" s="1012"/>
      <c r="BH36" s="1012"/>
      <c r="BI36" s="1013"/>
      <c r="BJ36" s="223"/>
      <c r="BK36" s="223"/>
      <c r="BL36" s="223"/>
      <c r="BM36" s="223"/>
      <c r="BN36" s="223"/>
      <c r="BO36" s="232"/>
      <c r="BP36" s="232"/>
      <c r="BQ36" s="229">
        <v>30</v>
      </c>
      <c r="BR36" s="230"/>
      <c r="BS36" s="1029"/>
      <c r="BT36" s="1030"/>
      <c r="BU36" s="1030"/>
      <c r="BV36" s="1030"/>
      <c r="BW36" s="1030"/>
      <c r="BX36" s="1030"/>
      <c r="BY36" s="1030"/>
      <c r="BZ36" s="1030"/>
      <c r="CA36" s="1030"/>
      <c r="CB36" s="1030"/>
      <c r="CC36" s="1030"/>
      <c r="CD36" s="1030"/>
      <c r="CE36" s="1030"/>
      <c r="CF36" s="1030"/>
      <c r="CG36" s="1051"/>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221"/>
    </row>
    <row r="37" spans="1:131" ht="26.25" customHeight="1" x14ac:dyDescent="0.25">
      <c r="A37" s="233">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1"/>
      <c r="AL37" s="1008"/>
      <c r="AM37" s="1008"/>
      <c r="AN37" s="1008"/>
      <c r="AO37" s="1008"/>
      <c r="AP37" s="1008"/>
      <c r="AQ37" s="1008"/>
      <c r="AR37" s="1008"/>
      <c r="AS37" s="1008"/>
      <c r="AT37" s="1008"/>
      <c r="AU37" s="1008"/>
      <c r="AV37" s="1008"/>
      <c r="AW37" s="1008"/>
      <c r="AX37" s="1008"/>
      <c r="AY37" s="1008"/>
      <c r="AZ37" s="1078"/>
      <c r="BA37" s="1078"/>
      <c r="BB37" s="1078"/>
      <c r="BC37" s="1078"/>
      <c r="BD37" s="1078"/>
      <c r="BE37" s="1012"/>
      <c r="BF37" s="1012"/>
      <c r="BG37" s="1012"/>
      <c r="BH37" s="1012"/>
      <c r="BI37" s="1013"/>
      <c r="BJ37" s="223"/>
      <c r="BK37" s="223"/>
      <c r="BL37" s="223"/>
      <c r="BM37" s="223"/>
      <c r="BN37" s="223"/>
      <c r="BO37" s="232"/>
      <c r="BP37" s="232"/>
      <c r="BQ37" s="229">
        <v>31</v>
      </c>
      <c r="BR37" s="230"/>
      <c r="BS37" s="1029"/>
      <c r="BT37" s="1030"/>
      <c r="BU37" s="1030"/>
      <c r="BV37" s="1030"/>
      <c r="BW37" s="1030"/>
      <c r="BX37" s="1030"/>
      <c r="BY37" s="1030"/>
      <c r="BZ37" s="1030"/>
      <c r="CA37" s="1030"/>
      <c r="CB37" s="1030"/>
      <c r="CC37" s="1030"/>
      <c r="CD37" s="1030"/>
      <c r="CE37" s="1030"/>
      <c r="CF37" s="1030"/>
      <c r="CG37" s="1051"/>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221"/>
    </row>
    <row r="38" spans="1:131" ht="26.25" customHeight="1" x14ac:dyDescent="0.25">
      <c r="A38" s="233">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1"/>
      <c r="AL38" s="1008"/>
      <c r="AM38" s="1008"/>
      <c r="AN38" s="1008"/>
      <c r="AO38" s="1008"/>
      <c r="AP38" s="1008"/>
      <c r="AQ38" s="1008"/>
      <c r="AR38" s="1008"/>
      <c r="AS38" s="1008"/>
      <c r="AT38" s="1008"/>
      <c r="AU38" s="1008"/>
      <c r="AV38" s="1008"/>
      <c r="AW38" s="1008"/>
      <c r="AX38" s="1008"/>
      <c r="AY38" s="1008"/>
      <c r="AZ38" s="1078"/>
      <c r="BA38" s="1078"/>
      <c r="BB38" s="1078"/>
      <c r="BC38" s="1078"/>
      <c r="BD38" s="1078"/>
      <c r="BE38" s="1012"/>
      <c r="BF38" s="1012"/>
      <c r="BG38" s="1012"/>
      <c r="BH38" s="1012"/>
      <c r="BI38" s="1013"/>
      <c r="BJ38" s="223"/>
      <c r="BK38" s="223"/>
      <c r="BL38" s="223"/>
      <c r="BM38" s="223"/>
      <c r="BN38" s="223"/>
      <c r="BO38" s="232"/>
      <c r="BP38" s="232"/>
      <c r="BQ38" s="229">
        <v>32</v>
      </c>
      <c r="BR38" s="230"/>
      <c r="BS38" s="1029"/>
      <c r="BT38" s="1030"/>
      <c r="BU38" s="1030"/>
      <c r="BV38" s="1030"/>
      <c r="BW38" s="1030"/>
      <c r="BX38" s="1030"/>
      <c r="BY38" s="1030"/>
      <c r="BZ38" s="1030"/>
      <c r="CA38" s="1030"/>
      <c r="CB38" s="1030"/>
      <c r="CC38" s="1030"/>
      <c r="CD38" s="1030"/>
      <c r="CE38" s="1030"/>
      <c r="CF38" s="1030"/>
      <c r="CG38" s="1051"/>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221"/>
    </row>
    <row r="39" spans="1:131" ht="26.25" customHeight="1" x14ac:dyDescent="0.25">
      <c r="A39" s="233">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1"/>
      <c r="AL39" s="1008"/>
      <c r="AM39" s="1008"/>
      <c r="AN39" s="1008"/>
      <c r="AO39" s="1008"/>
      <c r="AP39" s="1008"/>
      <c r="AQ39" s="1008"/>
      <c r="AR39" s="1008"/>
      <c r="AS39" s="1008"/>
      <c r="AT39" s="1008"/>
      <c r="AU39" s="1008"/>
      <c r="AV39" s="1008"/>
      <c r="AW39" s="1008"/>
      <c r="AX39" s="1008"/>
      <c r="AY39" s="1008"/>
      <c r="AZ39" s="1078"/>
      <c r="BA39" s="1078"/>
      <c r="BB39" s="1078"/>
      <c r="BC39" s="1078"/>
      <c r="BD39" s="1078"/>
      <c r="BE39" s="1012"/>
      <c r="BF39" s="1012"/>
      <c r="BG39" s="1012"/>
      <c r="BH39" s="1012"/>
      <c r="BI39" s="1013"/>
      <c r="BJ39" s="223"/>
      <c r="BK39" s="223"/>
      <c r="BL39" s="223"/>
      <c r="BM39" s="223"/>
      <c r="BN39" s="223"/>
      <c r="BO39" s="232"/>
      <c r="BP39" s="232"/>
      <c r="BQ39" s="229">
        <v>33</v>
      </c>
      <c r="BR39" s="230"/>
      <c r="BS39" s="1029"/>
      <c r="BT39" s="1030"/>
      <c r="BU39" s="1030"/>
      <c r="BV39" s="1030"/>
      <c r="BW39" s="1030"/>
      <c r="BX39" s="1030"/>
      <c r="BY39" s="1030"/>
      <c r="BZ39" s="1030"/>
      <c r="CA39" s="1030"/>
      <c r="CB39" s="1030"/>
      <c r="CC39" s="1030"/>
      <c r="CD39" s="1030"/>
      <c r="CE39" s="1030"/>
      <c r="CF39" s="1030"/>
      <c r="CG39" s="1051"/>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221"/>
    </row>
    <row r="40" spans="1:131" ht="26.25" customHeight="1" x14ac:dyDescent="0.25">
      <c r="A40" s="229">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1"/>
      <c r="AL40" s="1008"/>
      <c r="AM40" s="1008"/>
      <c r="AN40" s="1008"/>
      <c r="AO40" s="1008"/>
      <c r="AP40" s="1008"/>
      <c r="AQ40" s="1008"/>
      <c r="AR40" s="1008"/>
      <c r="AS40" s="1008"/>
      <c r="AT40" s="1008"/>
      <c r="AU40" s="1008"/>
      <c r="AV40" s="1008"/>
      <c r="AW40" s="1008"/>
      <c r="AX40" s="1008"/>
      <c r="AY40" s="1008"/>
      <c r="AZ40" s="1078"/>
      <c r="BA40" s="1078"/>
      <c r="BB40" s="1078"/>
      <c r="BC40" s="1078"/>
      <c r="BD40" s="1078"/>
      <c r="BE40" s="1012"/>
      <c r="BF40" s="1012"/>
      <c r="BG40" s="1012"/>
      <c r="BH40" s="1012"/>
      <c r="BI40" s="1013"/>
      <c r="BJ40" s="223"/>
      <c r="BK40" s="223"/>
      <c r="BL40" s="223"/>
      <c r="BM40" s="223"/>
      <c r="BN40" s="223"/>
      <c r="BO40" s="232"/>
      <c r="BP40" s="232"/>
      <c r="BQ40" s="229">
        <v>34</v>
      </c>
      <c r="BR40" s="230"/>
      <c r="BS40" s="1029"/>
      <c r="BT40" s="1030"/>
      <c r="BU40" s="1030"/>
      <c r="BV40" s="1030"/>
      <c r="BW40" s="1030"/>
      <c r="BX40" s="1030"/>
      <c r="BY40" s="1030"/>
      <c r="BZ40" s="1030"/>
      <c r="CA40" s="1030"/>
      <c r="CB40" s="1030"/>
      <c r="CC40" s="1030"/>
      <c r="CD40" s="1030"/>
      <c r="CE40" s="1030"/>
      <c r="CF40" s="1030"/>
      <c r="CG40" s="1051"/>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221"/>
    </row>
    <row r="41" spans="1:131" ht="26.25" customHeight="1" x14ac:dyDescent="0.25">
      <c r="A41" s="229">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1"/>
      <c r="AL41" s="1008"/>
      <c r="AM41" s="1008"/>
      <c r="AN41" s="1008"/>
      <c r="AO41" s="1008"/>
      <c r="AP41" s="1008"/>
      <c r="AQ41" s="1008"/>
      <c r="AR41" s="1008"/>
      <c r="AS41" s="1008"/>
      <c r="AT41" s="1008"/>
      <c r="AU41" s="1008"/>
      <c r="AV41" s="1008"/>
      <c r="AW41" s="1008"/>
      <c r="AX41" s="1008"/>
      <c r="AY41" s="1008"/>
      <c r="AZ41" s="1078"/>
      <c r="BA41" s="1078"/>
      <c r="BB41" s="1078"/>
      <c r="BC41" s="1078"/>
      <c r="BD41" s="1078"/>
      <c r="BE41" s="1012"/>
      <c r="BF41" s="1012"/>
      <c r="BG41" s="1012"/>
      <c r="BH41" s="1012"/>
      <c r="BI41" s="1013"/>
      <c r="BJ41" s="223"/>
      <c r="BK41" s="223"/>
      <c r="BL41" s="223"/>
      <c r="BM41" s="223"/>
      <c r="BN41" s="223"/>
      <c r="BO41" s="232"/>
      <c r="BP41" s="232"/>
      <c r="BQ41" s="229">
        <v>35</v>
      </c>
      <c r="BR41" s="230"/>
      <c r="BS41" s="1029"/>
      <c r="BT41" s="1030"/>
      <c r="BU41" s="1030"/>
      <c r="BV41" s="1030"/>
      <c r="BW41" s="1030"/>
      <c r="BX41" s="1030"/>
      <c r="BY41" s="1030"/>
      <c r="BZ41" s="1030"/>
      <c r="CA41" s="1030"/>
      <c r="CB41" s="1030"/>
      <c r="CC41" s="1030"/>
      <c r="CD41" s="1030"/>
      <c r="CE41" s="1030"/>
      <c r="CF41" s="1030"/>
      <c r="CG41" s="1051"/>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221"/>
    </row>
    <row r="42" spans="1:131" ht="26.25" customHeight="1" x14ac:dyDescent="0.25">
      <c r="A42" s="229">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1"/>
      <c r="AL42" s="1008"/>
      <c r="AM42" s="1008"/>
      <c r="AN42" s="1008"/>
      <c r="AO42" s="1008"/>
      <c r="AP42" s="1008"/>
      <c r="AQ42" s="1008"/>
      <c r="AR42" s="1008"/>
      <c r="AS42" s="1008"/>
      <c r="AT42" s="1008"/>
      <c r="AU42" s="1008"/>
      <c r="AV42" s="1008"/>
      <c r="AW42" s="1008"/>
      <c r="AX42" s="1008"/>
      <c r="AY42" s="1008"/>
      <c r="AZ42" s="1078"/>
      <c r="BA42" s="1078"/>
      <c r="BB42" s="1078"/>
      <c r="BC42" s="1078"/>
      <c r="BD42" s="1078"/>
      <c r="BE42" s="1012"/>
      <c r="BF42" s="1012"/>
      <c r="BG42" s="1012"/>
      <c r="BH42" s="1012"/>
      <c r="BI42" s="1013"/>
      <c r="BJ42" s="223"/>
      <c r="BK42" s="223"/>
      <c r="BL42" s="223"/>
      <c r="BM42" s="223"/>
      <c r="BN42" s="223"/>
      <c r="BO42" s="232"/>
      <c r="BP42" s="232"/>
      <c r="BQ42" s="229">
        <v>36</v>
      </c>
      <c r="BR42" s="230"/>
      <c r="BS42" s="1029"/>
      <c r="BT42" s="1030"/>
      <c r="BU42" s="1030"/>
      <c r="BV42" s="1030"/>
      <c r="BW42" s="1030"/>
      <c r="BX42" s="1030"/>
      <c r="BY42" s="1030"/>
      <c r="BZ42" s="1030"/>
      <c r="CA42" s="1030"/>
      <c r="CB42" s="1030"/>
      <c r="CC42" s="1030"/>
      <c r="CD42" s="1030"/>
      <c r="CE42" s="1030"/>
      <c r="CF42" s="1030"/>
      <c r="CG42" s="1051"/>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221"/>
    </row>
    <row r="43" spans="1:131" ht="26.25" customHeight="1" x14ac:dyDescent="0.25">
      <c r="A43" s="229">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1"/>
      <c r="AL43" s="1008"/>
      <c r="AM43" s="1008"/>
      <c r="AN43" s="1008"/>
      <c r="AO43" s="1008"/>
      <c r="AP43" s="1008"/>
      <c r="AQ43" s="1008"/>
      <c r="AR43" s="1008"/>
      <c r="AS43" s="1008"/>
      <c r="AT43" s="1008"/>
      <c r="AU43" s="1008"/>
      <c r="AV43" s="1008"/>
      <c r="AW43" s="1008"/>
      <c r="AX43" s="1008"/>
      <c r="AY43" s="1008"/>
      <c r="AZ43" s="1078"/>
      <c r="BA43" s="1078"/>
      <c r="BB43" s="1078"/>
      <c r="BC43" s="1078"/>
      <c r="BD43" s="1078"/>
      <c r="BE43" s="1012"/>
      <c r="BF43" s="1012"/>
      <c r="BG43" s="1012"/>
      <c r="BH43" s="1012"/>
      <c r="BI43" s="1013"/>
      <c r="BJ43" s="223"/>
      <c r="BK43" s="223"/>
      <c r="BL43" s="223"/>
      <c r="BM43" s="223"/>
      <c r="BN43" s="223"/>
      <c r="BO43" s="232"/>
      <c r="BP43" s="232"/>
      <c r="BQ43" s="229">
        <v>37</v>
      </c>
      <c r="BR43" s="230"/>
      <c r="BS43" s="1029"/>
      <c r="BT43" s="1030"/>
      <c r="BU43" s="1030"/>
      <c r="BV43" s="1030"/>
      <c r="BW43" s="1030"/>
      <c r="BX43" s="1030"/>
      <c r="BY43" s="1030"/>
      <c r="BZ43" s="1030"/>
      <c r="CA43" s="1030"/>
      <c r="CB43" s="1030"/>
      <c r="CC43" s="1030"/>
      <c r="CD43" s="1030"/>
      <c r="CE43" s="1030"/>
      <c r="CF43" s="1030"/>
      <c r="CG43" s="1051"/>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221"/>
    </row>
    <row r="44" spans="1:131" ht="26.25" customHeight="1" x14ac:dyDescent="0.25">
      <c r="A44" s="229">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1"/>
      <c r="AL44" s="1008"/>
      <c r="AM44" s="1008"/>
      <c r="AN44" s="1008"/>
      <c r="AO44" s="1008"/>
      <c r="AP44" s="1008"/>
      <c r="AQ44" s="1008"/>
      <c r="AR44" s="1008"/>
      <c r="AS44" s="1008"/>
      <c r="AT44" s="1008"/>
      <c r="AU44" s="1008"/>
      <c r="AV44" s="1008"/>
      <c r="AW44" s="1008"/>
      <c r="AX44" s="1008"/>
      <c r="AY44" s="1008"/>
      <c r="AZ44" s="1078"/>
      <c r="BA44" s="1078"/>
      <c r="BB44" s="1078"/>
      <c r="BC44" s="1078"/>
      <c r="BD44" s="1078"/>
      <c r="BE44" s="1012"/>
      <c r="BF44" s="1012"/>
      <c r="BG44" s="1012"/>
      <c r="BH44" s="1012"/>
      <c r="BI44" s="1013"/>
      <c r="BJ44" s="223"/>
      <c r="BK44" s="223"/>
      <c r="BL44" s="223"/>
      <c r="BM44" s="223"/>
      <c r="BN44" s="223"/>
      <c r="BO44" s="232"/>
      <c r="BP44" s="232"/>
      <c r="BQ44" s="229">
        <v>38</v>
      </c>
      <c r="BR44" s="230"/>
      <c r="BS44" s="1029"/>
      <c r="BT44" s="1030"/>
      <c r="BU44" s="1030"/>
      <c r="BV44" s="1030"/>
      <c r="BW44" s="1030"/>
      <c r="BX44" s="1030"/>
      <c r="BY44" s="1030"/>
      <c r="BZ44" s="1030"/>
      <c r="CA44" s="1030"/>
      <c r="CB44" s="1030"/>
      <c r="CC44" s="1030"/>
      <c r="CD44" s="1030"/>
      <c r="CE44" s="1030"/>
      <c r="CF44" s="1030"/>
      <c r="CG44" s="1051"/>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221"/>
    </row>
    <row r="45" spans="1:131" ht="26.25" customHeight="1" x14ac:dyDescent="0.25">
      <c r="A45" s="229">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1"/>
      <c r="AL45" s="1008"/>
      <c r="AM45" s="1008"/>
      <c r="AN45" s="1008"/>
      <c r="AO45" s="1008"/>
      <c r="AP45" s="1008"/>
      <c r="AQ45" s="1008"/>
      <c r="AR45" s="1008"/>
      <c r="AS45" s="1008"/>
      <c r="AT45" s="1008"/>
      <c r="AU45" s="1008"/>
      <c r="AV45" s="1008"/>
      <c r="AW45" s="1008"/>
      <c r="AX45" s="1008"/>
      <c r="AY45" s="1008"/>
      <c r="AZ45" s="1078"/>
      <c r="BA45" s="1078"/>
      <c r="BB45" s="1078"/>
      <c r="BC45" s="1078"/>
      <c r="BD45" s="1078"/>
      <c r="BE45" s="1012"/>
      <c r="BF45" s="1012"/>
      <c r="BG45" s="1012"/>
      <c r="BH45" s="1012"/>
      <c r="BI45" s="1013"/>
      <c r="BJ45" s="223"/>
      <c r="BK45" s="223"/>
      <c r="BL45" s="223"/>
      <c r="BM45" s="223"/>
      <c r="BN45" s="223"/>
      <c r="BO45" s="232"/>
      <c r="BP45" s="232"/>
      <c r="BQ45" s="229">
        <v>39</v>
      </c>
      <c r="BR45" s="230"/>
      <c r="BS45" s="1029"/>
      <c r="BT45" s="1030"/>
      <c r="BU45" s="1030"/>
      <c r="BV45" s="1030"/>
      <c r="BW45" s="1030"/>
      <c r="BX45" s="1030"/>
      <c r="BY45" s="1030"/>
      <c r="BZ45" s="1030"/>
      <c r="CA45" s="1030"/>
      <c r="CB45" s="1030"/>
      <c r="CC45" s="1030"/>
      <c r="CD45" s="1030"/>
      <c r="CE45" s="1030"/>
      <c r="CF45" s="1030"/>
      <c r="CG45" s="1051"/>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221"/>
    </row>
    <row r="46" spans="1:131" ht="26.25" customHeight="1" x14ac:dyDescent="0.25">
      <c r="A46" s="229">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1"/>
      <c r="AL46" s="1008"/>
      <c r="AM46" s="1008"/>
      <c r="AN46" s="1008"/>
      <c r="AO46" s="1008"/>
      <c r="AP46" s="1008"/>
      <c r="AQ46" s="1008"/>
      <c r="AR46" s="1008"/>
      <c r="AS46" s="1008"/>
      <c r="AT46" s="1008"/>
      <c r="AU46" s="1008"/>
      <c r="AV46" s="1008"/>
      <c r="AW46" s="1008"/>
      <c r="AX46" s="1008"/>
      <c r="AY46" s="1008"/>
      <c r="AZ46" s="1078"/>
      <c r="BA46" s="1078"/>
      <c r="BB46" s="1078"/>
      <c r="BC46" s="1078"/>
      <c r="BD46" s="1078"/>
      <c r="BE46" s="1012"/>
      <c r="BF46" s="1012"/>
      <c r="BG46" s="1012"/>
      <c r="BH46" s="1012"/>
      <c r="BI46" s="1013"/>
      <c r="BJ46" s="223"/>
      <c r="BK46" s="223"/>
      <c r="BL46" s="223"/>
      <c r="BM46" s="223"/>
      <c r="BN46" s="223"/>
      <c r="BO46" s="232"/>
      <c r="BP46" s="232"/>
      <c r="BQ46" s="229">
        <v>40</v>
      </c>
      <c r="BR46" s="230"/>
      <c r="BS46" s="1029"/>
      <c r="BT46" s="1030"/>
      <c r="BU46" s="1030"/>
      <c r="BV46" s="1030"/>
      <c r="BW46" s="1030"/>
      <c r="BX46" s="1030"/>
      <c r="BY46" s="1030"/>
      <c r="BZ46" s="1030"/>
      <c r="CA46" s="1030"/>
      <c r="CB46" s="1030"/>
      <c r="CC46" s="1030"/>
      <c r="CD46" s="1030"/>
      <c r="CE46" s="1030"/>
      <c r="CF46" s="1030"/>
      <c r="CG46" s="1051"/>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221"/>
    </row>
    <row r="47" spans="1:131" ht="26.25" customHeight="1" x14ac:dyDescent="0.25">
      <c r="A47" s="229">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1"/>
      <c r="AL47" s="1008"/>
      <c r="AM47" s="1008"/>
      <c r="AN47" s="1008"/>
      <c r="AO47" s="1008"/>
      <c r="AP47" s="1008"/>
      <c r="AQ47" s="1008"/>
      <c r="AR47" s="1008"/>
      <c r="AS47" s="1008"/>
      <c r="AT47" s="1008"/>
      <c r="AU47" s="1008"/>
      <c r="AV47" s="1008"/>
      <c r="AW47" s="1008"/>
      <c r="AX47" s="1008"/>
      <c r="AY47" s="1008"/>
      <c r="AZ47" s="1078"/>
      <c r="BA47" s="1078"/>
      <c r="BB47" s="1078"/>
      <c r="BC47" s="1078"/>
      <c r="BD47" s="1078"/>
      <c r="BE47" s="1012"/>
      <c r="BF47" s="1012"/>
      <c r="BG47" s="1012"/>
      <c r="BH47" s="1012"/>
      <c r="BI47" s="1013"/>
      <c r="BJ47" s="223"/>
      <c r="BK47" s="223"/>
      <c r="BL47" s="223"/>
      <c r="BM47" s="223"/>
      <c r="BN47" s="223"/>
      <c r="BO47" s="232"/>
      <c r="BP47" s="232"/>
      <c r="BQ47" s="229">
        <v>41</v>
      </c>
      <c r="BR47" s="230"/>
      <c r="BS47" s="1029"/>
      <c r="BT47" s="1030"/>
      <c r="BU47" s="1030"/>
      <c r="BV47" s="1030"/>
      <c r="BW47" s="1030"/>
      <c r="BX47" s="1030"/>
      <c r="BY47" s="1030"/>
      <c r="BZ47" s="1030"/>
      <c r="CA47" s="1030"/>
      <c r="CB47" s="1030"/>
      <c r="CC47" s="1030"/>
      <c r="CD47" s="1030"/>
      <c r="CE47" s="1030"/>
      <c r="CF47" s="1030"/>
      <c r="CG47" s="1051"/>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221"/>
    </row>
    <row r="48" spans="1:131" ht="26.25" customHeight="1" x14ac:dyDescent="0.25">
      <c r="A48" s="229">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1"/>
      <c r="AL48" s="1008"/>
      <c r="AM48" s="1008"/>
      <c r="AN48" s="1008"/>
      <c r="AO48" s="1008"/>
      <c r="AP48" s="1008"/>
      <c r="AQ48" s="1008"/>
      <c r="AR48" s="1008"/>
      <c r="AS48" s="1008"/>
      <c r="AT48" s="1008"/>
      <c r="AU48" s="1008"/>
      <c r="AV48" s="1008"/>
      <c r="AW48" s="1008"/>
      <c r="AX48" s="1008"/>
      <c r="AY48" s="1008"/>
      <c r="AZ48" s="1078"/>
      <c r="BA48" s="1078"/>
      <c r="BB48" s="1078"/>
      <c r="BC48" s="1078"/>
      <c r="BD48" s="1078"/>
      <c r="BE48" s="1012"/>
      <c r="BF48" s="1012"/>
      <c r="BG48" s="1012"/>
      <c r="BH48" s="1012"/>
      <c r="BI48" s="1013"/>
      <c r="BJ48" s="223"/>
      <c r="BK48" s="223"/>
      <c r="BL48" s="223"/>
      <c r="BM48" s="223"/>
      <c r="BN48" s="223"/>
      <c r="BO48" s="232"/>
      <c r="BP48" s="232"/>
      <c r="BQ48" s="229">
        <v>42</v>
      </c>
      <c r="BR48" s="230"/>
      <c r="BS48" s="1029"/>
      <c r="BT48" s="1030"/>
      <c r="BU48" s="1030"/>
      <c r="BV48" s="1030"/>
      <c r="BW48" s="1030"/>
      <c r="BX48" s="1030"/>
      <c r="BY48" s="1030"/>
      <c r="BZ48" s="1030"/>
      <c r="CA48" s="1030"/>
      <c r="CB48" s="1030"/>
      <c r="CC48" s="1030"/>
      <c r="CD48" s="1030"/>
      <c r="CE48" s="1030"/>
      <c r="CF48" s="1030"/>
      <c r="CG48" s="1051"/>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221"/>
    </row>
    <row r="49" spans="1:131" ht="26.25" customHeight="1" x14ac:dyDescent="0.25">
      <c r="A49" s="229">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1"/>
      <c r="AL49" s="1008"/>
      <c r="AM49" s="1008"/>
      <c r="AN49" s="1008"/>
      <c r="AO49" s="1008"/>
      <c r="AP49" s="1008"/>
      <c r="AQ49" s="1008"/>
      <c r="AR49" s="1008"/>
      <c r="AS49" s="1008"/>
      <c r="AT49" s="1008"/>
      <c r="AU49" s="1008"/>
      <c r="AV49" s="1008"/>
      <c r="AW49" s="1008"/>
      <c r="AX49" s="1008"/>
      <c r="AY49" s="1008"/>
      <c r="AZ49" s="1078"/>
      <c r="BA49" s="1078"/>
      <c r="BB49" s="1078"/>
      <c r="BC49" s="1078"/>
      <c r="BD49" s="1078"/>
      <c r="BE49" s="1012"/>
      <c r="BF49" s="1012"/>
      <c r="BG49" s="1012"/>
      <c r="BH49" s="1012"/>
      <c r="BI49" s="1013"/>
      <c r="BJ49" s="223"/>
      <c r="BK49" s="223"/>
      <c r="BL49" s="223"/>
      <c r="BM49" s="223"/>
      <c r="BN49" s="223"/>
      <c r="BO49" s="232"/>
      <c r="BP49" s="232"/>
      <c r="BQ49" s="229">
        <v>43</v>
      </c>
      <c r="BR49" s="230"/>
      <c r="BS49" s="1029"/>
      <c r="BT49" s="1030"/>
      <c r="BU49" s="1030"/>
      <c r="BV49" s="1030"/>
      <c r="BW49" s="1030"/>
      <c r="BX49" s="1030"/>
      <c r="BY49" s="1030"/>
      <c r="BZ49" s="1030"/>
      <c r="CA49" s="1030"/>
      <c r="CB49" s="1030"/>
      <c r="CC49" s="1030"/>
      <c r="CD49" s="1030"/>
      <c r="CE49" s="1030"/>
      <c r="CF49" s="1030"/>
      <c r="CG49" s="1051"/>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221"/>
    </row>
    <row r="50" spans="1:131" ht="26.25" customHeight="1" x14ac:dyDescent="0.25">
      <c r="A50" s="229">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12"/>
      <c r="BF50" s="1012"/>
      <c r="BG50" s="1012"/>
      <c r="BH50" s="1012"/>
      <c r="BI50" s="1013"/>
      <c r="BJ50" s="223"/>
      <c r="BK50" s="223"/>
      <c r="BL50" s="223"/>
      <c r="BM50" s="223"/>
      <c r="BN50" s="223"/>
      <c r="BO50" s="232"/>
      <c r="BP50" s="232"/>
      <c r="BQ50" s="229">
        <v>44</v>
      </c>
      <c r="BR50" s="230"/>
      <c r="BS50" s="1029"/>
      <c r="BT50" s="1030"/>
      <c r="BU50" s="1030"/>
      <c r="BV50" s="1030"/>
      <c r="BW50" s="1030"/>
      <c r="BX50" s="1030"/>
      <c r="BY50" s="1030"/>
      <c r="BZ50" s="1030"/>
      <c r="CA50" s="1030"/>
      <c r="CB50" s="1030"/>
      <c r="CC50" s="1030"/>
      <c r="CD50" s="1030"/>
      <c r="CE50" s="1030"/>
      <c r="CF50" s="1030"/>
      <c r="CG50" s="1051"/>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221"/>
    </row>
    <row r="51" spans="1:131" ht="26.25" customHeight="1" x14ac:dyDescent="0.25">
      <c r="A51" s="229">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12"/>
      <c r="BF51" s="1012"/>
      <c r="BG51" s="1012"/>
      <c r="BH51" s="1012"/>
      <c r="BI51" s="1013"/>
      <c r="BJ51" s="223"/>
      <c r="BK51" s="223"/>
      <c r="BL51" s="223"/>
      <c r="BM51" s="223"/>
      <c r="BN51" s="223"/>
      <c r="BO51" s="232"/>
      <c r="BP51" s="232"/>
      <c r="BQ51" s="229">
        <v>45</v>
      </c>
      <c r="BR51" s="230"/>
      <c r="BS51" s="1029"/>
      <c r="BT51" s="1030"/>
      <c r="BU51" s="1030"/>
      <c r="BV51" s="1030"/>
      <c r="BW51" s="1030"/>
      <c r="BX51" s="1030"/>
      <c r="BY51" s="1030"/>
      <c r="BZ51" s="1030"/>
      <c r="CA51" s="1030"/>
      <c r="CB51" s="1030"/>
      <c r="CC51" s="1030"/>
      <c r="CD51" s="1030"/>
      <c r="CE51" s="1030"/>
      <c r="CF51" s="1030"/>
      <c r="CG51" s="1051"/>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221"/>
    </row>
    <row r="52" spans="1:131" ht="26.25" customHeight="1" x14ac:dyDescent="0.25">
      <c r="A52" s="229">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12"/>
      <c r="BF52" s="1012"/>
      <c r="BG52" s="1012"/>
      <c r="BH52" s="1012"/>
      <c r="BI52" s="1013"/>
      <c r="BJ52" s="223"/>
      <c r="BK52" s="223"/>
      <c r="BL52" s="223"/>
      <c r="BM52" s="223"/>
      <c r="BN52" s="223"/>
      <c r="BO52" s="232"/>
      <c r="BP52" s="232"/>
      <c r="BQ52" s="229">
        <v>46</v>
      </c>
      <c r="BR52" s="230"/>
      <c r="BS52" s="1029"/>
      <c r="BT52" s="1030"/>
      <c r="BU52" s="1030"/>
      <c r="BV52" s="1030"/>
      <c r="BW52" s="1030"/>
      <c r="BX52" s="1030"/>
      <c r="BY52" s="1030"/>
      <c r="BZ52" s="1030"/>
      <c r="CA52" s="1030"/>
      <c r="CB52" s="1030"/>
      <c r="CC52" s="1030"/>
      <c r="CD52" s="1030"/>
      <c r="CE52" s="1030"/>
      <c r="CF52" s="1030"/>
      <c r="CG52" s="1051"/>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221"/>
    </row>
    <row r="53" spans="1:131" ht="26.25" customHeight="1" x14ac:dyDescent="0.25">
      <c r="A53" s="229">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12"/>
      <c r="BF53" s="1012"/>
      <c r="BG53" s="1012"/>
      <c r="BH53" s="1012"/>
      <c r="BI53" s="1013"/>
      <c r="BJ53" s="223"/>
      <c r="BK53" s="223"/>
      <c r="BL53" s="223"/>
      <c r="BM53" s="223"/>
      <c r="BN53" s="223"/>
      <c r="BO53" s="232"/>
      <c r="BP53" s="232"/>
      <c r="BQ53" s="229">
        <v>47</v>
      </c>
      <c r="BR53" s="230"/>
      <c r="BS53" s="1029"/>
      <c r="BT53" s="1030"/>
      <c r="BU53" s="1030"/>
      <c r="BV53" s="1030"/>
      <c r="BW53" s="1030"/>
      <c r="BX53" s="1030"/>
      <c r="BY53" s="1030"/>
      <c r="BZ53" s="1030"/>
      <c r="CA53" s="1030"/>
      <c r="CB53" s="1030"/>
      <c r="CC53" s="1030"/>
      <c r="CD53" s="1030"/>
      <c r="CE53" s="1030"/>
      <c r="CF53" s="1030"/>
      <c r="CG53" s="1051"/>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221"/>
    </row>
    <row r="54" spans="1:131" ht="26.25" customHeight="1" x14ac:dyDescent="0.25">
      <c r="A54" s="229">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12"/>
      <c r="BF54" s="1012"/>
      <c r="BG54" s="1012"/>
      <c r="BH54" s="1012"/>
      <c r="BI54" s="1013"/>
      <c r="BJ54" s="223"/>
      <c r="BK54" s="223"/>
      <c r="BL54" s="223"/>
      <c r="BM54" s="223"/>
      <c r="BN54" s="223"/>
      <c r="BO54" s="232"/>
      <c r="BP54" s="232"/>
      <c r="BQ54" s="229">
        <v>48</v>
      </c>
      <c r="BR54" s="230"/>
      <c r="BS54" s="1029"/>
      <c r="BT54" s="1030"/>
      <c r="BU54" s="1030"/>
      <c r="BV54" s="1030"/>
      <c r="BW54" s="1030"/>
      <c r="BX54" s="1030"/>
      <c r="BY54" s="1030"/>
      <c r="BZ54" s="1030"/>
      <c r="CA54" s="1030"/>
      <c r="CB54" s="1030"/>
      <c r="CC54" s="1030"/>
      <c r="CD54" s="1030"/>
      <c r="CE54" s="1030"/>
      <c r="CF54" s="1030"/>
      <c r="CG54" s="1051"/>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221"/>
    </row>
    <row r="55" spans="1:131" ht="26.25" customHeight="1" x14ac:dyDescent="0.25">
      <c r="A55" s="229">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12"/>
      <c r="BF55" s="1012"/>
      <c r="BG55" s="1012"/>
      <c r="BH55" s="1012"/>
      <c r="BI55" s="1013"/>
      <c r="BJ55" s="223"/>
      <c r="BK55" s="223"/>
      <c r="BL55" s="223"/>
      <c r="BM55" s="223"/>
      <c r="BN55" s="223"/>
      <c r="BO55" s="232"/>
      <c r="BP55" s="232"/>
      <c r="BQ55" s="229">
        <v>49</v>
      </c>
      <c r="BR55" s="230"/>
      <c r="BS55" s="1029"/>
      <c r="BT55" s="1030"/>
      <c r="BU55" s="1030"/>
      <c r="BV55" s="1030"/>
      <c r="BW55" s="1030"/>
      <c r="BX55" s="1030"/>
      <c r="BY55" s="1030"/>
      <c r="BZ55" s="1030"/>
      <c r="CA55" s="1030"/>
      <c r="CB55" s="1030"/>
      <c r="CC55" s="1030"/>
      <c r="CD55" s="1030"/>
      <c r="CE55" s="1030"/>
      <c r="CF55" s="1030"/>
      <c r="CG55" s="1051"/>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21"/>
    </row>
    <row r="56" spans="1:131" ht="26.25" customHeight="1" x14ac:dyDescent="0.25">
      <c r="A56" s="229">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12"/>
      <c r="BF56" s="1012"/>
      <c r="BG56" s="1012"/>
      <c r="BH56" s="1012"/>
      <c r="BI56" s="1013"/>
      <c r="BJ56" s="223"/>
      <c r="BK56" s="223"/>
      <c r="BL56" s="223"/>
      <c r="BM56" s="223"/>
      <c r="BN56" s="223"/>
      <c r="BO56" s="232"/>
      <c r="BP56" s="232"/>
      <c r="BQ56" s="229">
        <v>50</v>
      </c>
      <c r="BR56" s="230"/>
      <c r="BS56" s="1029"/>
      <c r="BT56" s="1030"/>
      <c r="BU56" s="1030"/>
      <c r="BV56" s="1030"/>
      <c r="BW56" s="1030"/>
      <c r="BX56" s="1030"/>
      <c r="BY56" s="1030"/>
      <c r="BZ56" s="1030"/>
      <c r="CA56" s="1030"/>
      <c r="CB56" s="1030"/>
      <c r="CC56" s="1030"/>
      <c r="CD56" s="1030"/>
      <c r="CE56" s="1030"/>
      <c r="CF56" s="1030"/>
      <c r="CG56" s="1051"/>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21"/>
    </row>
    <row r="57" spans="1:131" ht="26.25" customHeight="1" x14ac:dyDescent="0.25">
      <c r="A57" s="229">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12"/>
      <c r="BF57" s="1012"/>
      <c r="BG57" s="1012"/>
      <c r="BH57" s="1012"/>
      <c r="BI57" s="1013"/>
      <c r="BJ57" s="223"/>
      <c r="BK57" s="223"/>
      <c r="BL57" s="223"/>
      <c r="BM57" s="223"/>
      <c r="BN57" s="223"/>
      <c r="BO57" s="232"/>
      <c r="BP57" s="232"/>
      <c r="BQ57" s="229">
        <v>51</v>
      </c>
      <c r="BR57" s="230"/>
      <c r="BS57" s="1029"/>
      <c r="BT57" s="1030"/>
      <c r="BU57" s="1030"/>
      <c r="BV57" s="1030"/>
      <c r="BW57" s="1030"/>
      <c r="BX57" s="1030"/>
      <c r="BY57" s="1030"/>
      <c r="BZ57" s="1030"/>
      <c r="CA57" s="1030"/>
      <c r="CB57" s="1030"/>
      <c r="CC57" s="1030"/>
      <c r="CD57" s="1030"/>
      <c r="CE57" s="1030"/>
      <c r="CF57" s="1030"/>
      <c r="CG57" s="1051"/>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21"/>
    </row>
    <row r="58" spans="1:131" ht="26.25" customHeight="1" x14ac:dyDescent="0.25">
      <c r="A58" s="229">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12"/>
      <c r="BF58" s="1012"/>
      <c r="BG58" s="1012"/>
      <c r="BH58" s="1012"/>
      <c r="BI58" s="1013"/>
      <c r="BJ58" s="223"/>
      <c r="BK58" s="223"/>
      <c r="BL58" s="223"/>
      <c r="BM58" s="223"/>
      <c r="BN58" s="223"/>
      <c r="BO58" s="232"/>
      <c r="BP58" s="232"/>
      <c r="BQ58" s="229">
        <v>52</v>
      </c>
      <c r="BR58" s="230"/>
      <c r="BS58" s="1029"/>
      <c r="BT58" s="1030"/>
      <c r="BU58" s="1030"/>
      <c r="BV58" s="1030"/>
      <c r="BW58" s="1030"/>
      <c r="BX58" s="1030"/>
      <c r="BY58" s="1030"/>
      <c r="BZ58" s="1030"/>
      <c r="CA58" s="1030"/>
      <c r="CB58" s="1030"/>
      <c r="CC58" s="1030"/>
      <c r="CD58" s="1030"/>
      <c r="CE58" s="1030"/>
      <c r="CF58" s="1030"/>
      <c r="CG58" s="1051"/>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21"/>
    </row>
    <row r="59" spans="1:131" ht="26.25" customHeight="1" x14ac:dyDescent="0.25">
      <c r="A59" s="229">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12"/>
      <c r="BF59" s="1012"/>
      <c r="BG59" s="1012"/>
      <c r="BH59" s="1012"/>
      <c r="BI59" s="1013"/>
      <c r="BJ59" s="223"/>
      <c r="BK59" s="223"/>
      <c r="BL59" s="223"/>
      <c r="BM59" s="223"/>
      <c r="BN59" s="223"/>
      <c r="BO59" s="232"/>
      <c r="BP59" s="232"/>
      <c r="BQ59" s="229">
        <v>53</v>
      </c>
      <c r="BR59" s="230"/>
      <c r="BS59" s="1029"/>
      <c r="BT59" s="1030"/>
      <c r="BU59" s="1030"/>
      <c r="BV59" s="1030"/>
      <c r="BW59" s="1030"/>
      <c r="BX59" s="1030"/>
      <c r="BY59" s="1030"/>
      <c r="BZ59" s="1030"/>
      <c r="CA59" s="1030"/>
      <c r="CB59" s="1030"/>
      <c r="CC59" s="1030"/>
      <c r="CD59" s="1030"/>
      <c r="CE59" s="1030"/>
      <c r="CF59" s="1030"/>
      <c r="CG59" s="1051"/>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21"/>
    </row>
    <row r="60" spans="1:131" ht="26.25" customHeight="1" x14ac:dyDescent="0.25">
      <c r="A60" s="229">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12"/>
      <c r="BF60" s="1012"/>
      <c r="BG60" s="1012"/>
      <c r="BH60" s="1012"/>
      <c r="BI60" s="1013"/>
      <c r="BJ60" s="223"/>
      <c r="BK60" s="223"/>
      <c r="BL60" s="223"/>
      <c r="BM60" s="223"/>
      <c r="BN60" s="223"/>
      <c r="BO60" s="232"/>
      <c r="BP60" s="232"/>
      <c r="BQ60" s="229">
        <v>54</v>
      </c>
      <c r="BR60" s="230"/>
      <c r="BS60" s="1029"/>
      <c r="BT60" s="1030"/>
      <c r="BU60" s="1030"/>
      <c r="BV60" s="1030"/>
      <c r="BW60" s="1030"/>
      <c r="BX60" s="1030"/>
      <c r="BY60" s="1030"/>
      <c r="BZ60" s="1030"/>
      <c r="CA60" s="1030"/>
      <c r="CB60" s="1030"/>
      <c r="CC60" s="1030"/>
      <c r="CD60" s="1030"/>
      <c r="CE60" s="1030"/>
      <c r="CF60" s="1030"/>
      <c r="CG60" s="1051"/>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21"/>
    </row>
    <row r="61" spans="1:131" ht="26.25" customHeight="1" thickBot="1" x14ac:dyDescent="0.3">
      <c r="A61" s="229">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12"/>
      <c r="BF61" s="1012"/>
      <c r="BG61" s="1012"/>
      <c r="BH61" s="1012"/>
      <c r="BI61" s="1013"/>
      <c r="BJ61" s="223"/>
      <c r="BK61" s="223"/>
      <c r="BL61" s="223"/>
      <c r="BM61" s="223"/>
      <c r="BN61" s="223"/>
      <c r="BO61" s="232"/>
      <c r="BP61" s="232"/>
      <c r="BQ61" s="229">
        <v>55</v>
      </c>
      <c r="BR61" s="230"/>
      <c r="BS61" s="1029"/>
      <c r="BT61" s="1030"/>
      <c r="BU61" s="1030"/>
      <c r="BV61" s="1030"/>
      <c r="BW61" s="1030"/>
      <c r="BX61" s="1030"/>
      <c r="BY61" s="1030"/>
      <c r="BZ61" s="1030"/>
      <c r="CA61" s="1030"/>
      <c r="CB61" s="1030"/>
      <c r="CC61" s="1030"/>
      <c r="CD61" s="1030"/>
      <c r="CE61" s="1030"/>
      <c r="CF61" s="1030"/>
      <c r="CG61" s="1051"/>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21"/>
    </row>
    <row r="62" spans="1:131" ht="26.25" customHeight="1" x14ac:dyDescent="0.25">
      <c r="A62" s="229">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12"/>
      <c r="BF62" s="1012"/>
      <c r="BG62" s="1012"/>
      <c r="BH62" s="1012"/>
      <c r="BI62" s="1013"/>
      <c r="BJ62" s="1064" t="s">
        <v>417</v>
      </c>
      <c r="BK62" s="1065"/>
      <c r="BL62" s="1065"/>
      <c r="BM62" s="1065"/>
      <c r="BN62" s="1066"/>
      <c r="BO62" s="232"/>
      <c r="BP62" s="232"/>
      <c r="BQ62" s="229">
        <v>56</v>
      </c>
      <c r="BR62" s="230"/>
      <c r="BS62" s="1029"/>
      <c r="BT62" s="1030"/>
      <c r="BU62" s="1030"/>
      <c r="BV62" s="1030"/>
      <c r="BW62" s="1030"/>
      <c r="BX62" s="1030"/>
      <c r="BY62" s="1030"/>
      <c r="BZ62" s="1030"/>
      <c r="CA62" s="1030"/>
      <c r="CB62" s="1030"/>
      <c r="CC62" s="1030"/>
      <c r="CD62" s="1030"/>
      <c r="CE62" s="1030"/>
      <c r="CF62" s="1030"/>
      <c r="CG62" s="1051"/>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21"/>
    </row>
    <row r="63" spans="1:131" ht="26.25" customHeight="1" thickBot="1" x14ac:dyDescent="0.3">
      <c r="A63" s="231" t="s">
        <v>393</v>
      </c>
      <c r="B63" s="969" t="s">
        <v>418</v>
      </c>
      <c r="C63" s="970"/>
      <c r="D63" s="970"/>
      <c r="E63" s="970"/>
      <c r="F63" s="970"/>
      <c r="G63" s="970"/>
      <c r="H63" s="970"/>
      <c r="I63" s="970"/>
      <c r="J63" s="970"/>
      <c r="K63" s="970"/>
      <c r="L63" s="970"/>
      <c r="M63" s="970"/>
      <c r="N63" s="970"/>
      <c r="O63" s="970"/>
      <c r="P63" s="980"/>
      <c r="Q63" s="996"/>
      <c r="R63" s="997"/>
      <c r="S63" s="997"/>
      <c r="T63" s="997"/>
      <c r="U63" s="997"/>
      <c r="V63" s="997"/>
      <c r="W63" s="997"/>
      <c r="X63" s="997"/>
      <c r="Y63" s="997"/>
      <c r="Z63" s="997"/>
      <c r="AA63" s="997"/>
      <c r="AB63" s="997"/>
      <c r="AC63" s="997"/>
      <c r="AD63" s="997"/>
      <c r="AE63" s="1057"/>
      <c r="AF63" s="1058">
        <v>349</v>
      </c>
      <c r="AG63" s="991"/>
      <c r="AH63" s="991"/>
      <c r="AI63" s="991"/>
      <c r="AJ63" s="1059"/>
      <c r="AK63" s="1060"/>
      <c r="AL63" s="997"/>
      <c r="AM63" s="997"/>
      <c r="AN63" s="997"/>
      <c r="AO63" s="997"/>
      <c r="AP63" s="991">
        <v>4359</v>
      </c>
      <c r="AQ63" s="991"/>
      <c r="AR63" s="991"/>
      <c r="AS63" s="991"/>
      <c r="AT63" s="991"/>
      <c r="AU63" s="991">
        <v>3910</v>
      </c>
      <c r="AV63" s="991"/>
      <c r="AW63" s="991"/>
      <c r="AX63" s="991"/>
      <c r="AY63" s="991"/>
      <c r="AZ63" s="1054"/>
      <c r="BA63" s="1054"/>
      <c r="BB63" s="1054"/>
      <c r="BC63" s="1054"/>
      <c r="BD63" s="1054"/>
      <c r="BE63" s="994"/>
      <c r="BF63" s="994"/>
      <c r="BG63" s="994"/>
      <c r="BH63" s="994"/>
      <c r="BI63" s="995"/>
      <c r="BJ63" s="1055" t="s">
        <v>419</v>
      </c>
      <c r="BK63" s="985"/>
      <c r="BL63" s="985"/>
      <c r="BM63" s="985"/>
      <c r="BN63" s="1056"/>
      <c r="BO63" s="232"/>
      <c r="BP63" s="232"/>
      <c r="BQ63" s="229">
        <v>57</v>
      </c>
      <c r="BR63" s="230"/>
      <c r="BS63" s="1029"/>
      <c r="BT63" s="1030"/>
      <c r="BU63" s="1030"/>
      <c r="BV63" s="1030"/>
      <c r="BW63" s="1030"/>
      <c r="BX63" s="1030"/>
      <c r="BY63" s="1030"/>
      <c r="BZ63" s="1030"/>
      <c r="CA63" s="1030"/>
      <c r="CB63" s="1030"/>
      <c r="CC63" s="1030"/>
      <c r="CD63" s="1030"/>
      <c r="CE63" s="1030"/>
      <c r="CF63" s="1030"/>
      <c r="CG63" s="1051"/>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21"/>
    </row>
    <row r="64" spans="1:131" ht="26.25" customHeight="1" x14ac:dyDescent="0.2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9"/>
      <c r="BT64" s="1030"/>
      <c r="BU64" s="1030"/>
      <c r="BV64" s="1030"/>
      <c r="BW64" s="1030"/>
      <c r="BX64" s="1030"/>
      <c r="BY64" s="1030"/>
      <c r="BZ64" s="1030"/>
      <c r="CA64" s="1030"/>
      <c r="CB64" s="1030"/>
      <c r="CC64" s="1030"/>
      <c r="CD64" s="1030"/>
      <c r="CE64" s="1030"/>
      <c r="CF64" s="1030"/>
      <c r="CG64" s="1051"/>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21"/>
    </row>
    <row r="65" spans="1:131" ht="26.25" customHeight="1" thickBot="1" x14ac:dyDescent="0.3">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9"/>
      <c r="BT65" s="1030"/>
      <c r="BU65" s="1030"/>
      <c r="BV65" s="1030"/>
      <c r="BW65" s="1030"/>
      <c r="BX65" s="1030"/>
      <c r="BY65" s="1030"/>
      <c r="BZ65" s="1030"/>
      <c r="CA65" s="1030"/>
      <c r="CB65" s="1030"/>
      <c r="CC65" s="1030"/>
      <c r="CD65" s="1030"/>
      <c r="CE65" s="1030"/>
      <c r="CF65" s="1030"/>
      <c r="CG65" s="1051"/>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21"/>
    </row>
    <row r="66" spans="1:131" ht="26.25" customHeight="1" x14ac:dyDescent="0.25">
      <c r="A66" s="1032" t="s">
        <v>421</v>
      </c>
      <c r="B66" s="1033"/>
      <c r="C66" s="1033"/>
      <c r="D66" s="1033"/>
      <c r="E66" s="1033"/>
      <c r="F66" s="1033"/>
      <c r="G66" s="1033"/>
      <c r="H66" s="1033"/>
      <c r="I66" s="1033"/>
      <c r="J66" s="1033"/>
      <c r="K66" s="1033"/>
      <c r="L66" s="1033"/>
      <c r="M66" s="1033"/>
      <c r="N66" s="1033"/>
      <c r="O66" s="1033"/>
      <c r="P66" s="1034"/>
      <c r="Q66" s="1038" t="s">
        <v>398</v>
      </c>
      <c r="R66" s="1039"/>
      <c r="S66" s="1039"/>
      <c r="T66" s="1039"/>
      <c r="U66" s="1040"/>
      <c r="V66" s="1038" t="s">
        <v>422</v>
      </c>
      <c r="W66" s="1039"/>
      <c r="X66" s="1039"/>
      <c r="Y66" s="1039"/>
      <c r="Z66" s="1040"/>
      <c r="AA66" s="1038" t="s">
        <v>423</v>
      </c>
      <c r="AB66" s="1039"/>
      <c r="AC66" s="1039"/>
      <c r="AD66" s="1039"/>
      <c r="AE66" s="1040"/>
      <c r="AF66" s="1044" t="s">
        <v>424</v>
      </c>
      <c r="AG66" s="1045"/>
      <c r="AH66" s="1045"/>
      <c r="AI66" s="1045"/>
      <c r="AJ66" s="1046"/>
      <c r="AK66" s="1038" t="s">
        <v>425</v>
      </c>
      <c r="AL66" s="1033"/>
      <c r="AM66" s="1033"/>
      <c r="AN66" s="1033"/>
      <c r="AO66" s="1034"/>
      <c r="AP66" s="1038" t="s">
        <v>403</v>
      </c>
      <c r="AQ66" s="1039"/>
      <c r="AR66" s="1039"/>
      <c r="AS66" s="1039"/>
      <c r="AT66" s="1040"/>
      <c r="AU66" s="1038" t="s">
        <v>426</v>
      </c>
      <c r="AV66" s="1039"/>
      <c r="AW66" s="1039"/>
      <c r="AX66" s="1039"/>
      <c r="AY66" s="1040"/>
      <c r="AZ66" s="1038" t="s">
        <v>381</v>
      </c>
      <c r="BA66" s="1039"/>
      <c r="BB66" s="1039"/>
      <c r="BC66" s="1039"/>
      <c r="BD66" s="1052"/>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3">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3"/>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25">
      <c r="A68" s="227">
        <v>1</v>
      </c>
      <c r="B68" s="1022" t="s">
        <v>597</v>
      </c>
      <c r="C68" s="1023"/>
      <c r="D68" s="1023"/>
      <c r="E68" s="1023"/>
      <c r="F68" s="1023"/>
      <c r="G68" s="1023"/>
      <c r="H68" s="1023"/>
      <c r="I68" s="1023"/>
      <c r="J68" s="1023"/>
      <c r="K68" s="1023"/>
      <c r="L68" s="1023"/>
      <c r="M68" s="1023"/>
      <c r="N68" s="1023"/>
      <c r="O68" s="1023"/>
      <c r="P68" s="1024"/>
      <c r="Q68" s="1025">
        <v>318</v>
      </c>
      <c r="R68" s="1019"/>
      <c r="S68" s="1019"/>
      <c r="T68" s="1019"/>
      <c r="U68" s="1019"/>
      <c r="V68" s="1019">
        <v>290</v>
      </c>
      <c r="W68" s="1019"/>
      <c r="X68" s="1019"/>
      <c r="Y68" s="1019"/>
      <c r="Z68" s="1019"/>
      <c r="AA68" s="1019">
        <v>28</v>
      </c>
      <c r="AB68" s="1019"/>
      <c r="AC68" s="1019"/>
      <c r="AD68" s="1019"/>
      <c r="AE68" s="1019"/>
      <c r="AF68" s="1019">
        <v>28</v>
      </c>
      <c r="AG68" s="1019"/>
      <c r="AH68" s="1019"/>
      <c r="AI68" s="1019"/>
      <c r="AJ68" s="1019"/>
      <c r="AK68" s="1019">
        <v>18</v>
      </c>
      <c r="AL68" s="1019"/>
      <c r="AM68" s="1019"/>
      <c r="AN68" s="1019"/>
      <c r="AO68" s="1019"/>
      <c r="AP68" s="1019" t="s">
        <v>609</v>
      </c>
      <c r="AQ68" s="1019"/>
      <c r="AR68" s="1019"/>
      <c r="AS68" s="1019"/>
      <c r="AT68" s="1019"/>
      <c r="AU68" s="1019" t="s">
        <v>609</v>
      </c>
      <c r="AV68" s="1019"/>
      <c r="AW68" s="1019"/>
      <c r="AX68" s="1019"/>
      <c r="AY68" s="1019"/>
      <c r="AZ68" s="1020"/>
      <c r="BA68" s="1020"/>
      <c r="BB68" s="1020"/>
      <c r="BC68" s="1020"/>
      <c r="BD68" s="1021"/>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25">
      <c r="A69" s="229">
        <v>2</v>
      </c>
      <c r="B69" s="1014" t="s">
        <v>598</v>
      </c>
      <c r="C69" s="1015"/>
      <c r="D69" s="1015"/>
      <c r="E69" s="1015"/>
      <c r="F69" s="1015"/>
      <c r="G69" s="1015"/>
      <c r="H69" s="1015"/>
      <c r="I69" s="1015"/>
      <c r="J69" s="1015"/>
      <c r="K69" s="1015"/>
      <c r="L69" s="1015"/>
      <c r="M69" s="1015"/>
      <c r="N69" s="1015"/>
      <c r="O69" s="1015"/>
      <c r="P69" s="1016"/>
      <c r="Q69" s="1017">
        <v>1762</v>
      </c>
      <c r="R69" s="1008"/>
      <c r="S69" s="1008"/>
      <c r="T69" s="1008"/>
      <c r="U69" s="1008"/>
      <c r="V69" s="1008">
        <v>1733</v>
      </c>
      <c r="W69" s="1008"/>
      <c r="X69" s="1008"/>
      <c r="Y69" s="1008"/>
      <c r="Z69" s="1008"/>
      <c r="AA69" s="1008">
        <v>29</v>
      </c>
      <c r="AB69" s="1008"/>
      <c r="AC69" s="1008"/>
      <c r="AD69" s="1008"/>
      <c r="AE69" s="1008"/>
      <c r="AF69" s="1008">
        <v>29</v>
      </c>
      <c r="AG69" s="1008"/>
      <c r="AH69" s="1008"/>
      <c r="AI69" s="1008"/>
      <c r="AJ69" s="1008"/>
      <c r="AK69" s="1008" t="s">
        <v>609</v>
      </c>
      <c r="AL69" s="1008"/>
      <c r="AM69" s="1008"/>
      <c r="AN69" s="1008"/>
      <c r="AO69" s="1008"/>
      <c r="AP69" s="1008">
        <v>2448</v>
      </c>
      <c r="AQ69" s="1008"/>
      <c r="AR69" s="1008"/>
      <c r="AS69" s="1008"/>
      <c r="AT69" s="1008"/>
      <c r="AU69" s="1008">
        <v>438</v>
      </c>
      <c r="AV69" s="1008"/>
      <c r="AW69" s="1008"/>
      <c r="AX69" s="1008"/>
      <c r="AY69" s="1008"/>
      <c r="AZ69" s="1012"/>
      <c r="BA69" s="1012"/>
      <c r="BB69" s="1012"/>
      <c r="BC69" s="1012"/>
      <c r="BD69" s="1013"/>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25">
      <c r="A70" s="229">
        <v>3</v>
      </c>
      <c r="B70" s="1014" t="s">
        <v>599</v>
      </c>
      <c r="C70" s="1015"/>
      <c r="D70" s="1015"/>
      <c r="E70" s="1015"/>
      <c r="F70" s="1015"/>
      <c r="G70" s="1015"/>
      <c r="H70" s="1015"/>
      <c r="I70" s="1015"/>
      <c r="J70" s="1015"/>
      <c r="K70" s="1015"/>
      <c r="L70" s="1015"/>
      <c r="M70" s="1015"/>
      <c r="N70" s="1015"/>
      <c r="O70" s="1015"/>
      <c r="P70" s="1016"/>
      <c r="Q70" s="1017">
        <v>52</v>
      </c>
      <c r="R70" s="1008"/>
      <c r="S70" s="1008"/>
      <c r="T70" s="1008"/>
      <c r="U70" s="1008"/>
      <c r="V70" s="1008">
        <v>44</v>
      </c>
      <c r="W70" s="1008"/>
      <c r="X70" s="1008"/>
      <c r="Y70" s="1008"/>
      <c r="Z70" s="1008"/>
      <c r="AA70" s="1008">
        <v>8</v>
      </c>
      <c r="AB70" s="1008"/>
      <c r="AC70" s="1008"/>
      <c r="AD70" s="1008"/>
      <c r="AE70" s="1008"/>
      <c r="AF70" s="1008">
        <v>8</v>
      </c>
      <c r="AG70" s="1008"/>
      <c r="AH70" s="1008"/>
      <c r="AI70" s="1008"/>
      <c r="AJ70" s="1008"/>
      <c r="AK70" s="1008" t="s">
        <v>609</v>
      </c>
      <c r="AL70" s="1008"/>
      <c r="AM70" s="1008"/>
      <c r="AN70" s="1008"/>
      <c r="AO70" s="1008"/>
      <c r="AP70" s="1008" t="s">
        <v>609</v>
      </c>
      <c r="AQ70" s="1008"/>
      <c r="AR70" s="1008"/>
      <c r="AS70" s="1008"/>
      <c r="AT70" s="1008"/>
      <c r="AU70" s="1008" t="s">
        <v>609</v>
      </c>
      <c r="AV70" s="1008"/>
      <c r="AW70" s="1008"/>
      <c r="AX70" s="1008"/>
      <c r="AY70" s="1008"/>
      <c r="AZ70" s="1012"/>
      <c r="BA70" s="1012"/>
      <c r="BB70" s="1012"/>
      <c r="BC70" s="1012"/>
      <c r="BD70" s="1013"/>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25">
      <c r="A71" s="229">
        <v>4</v>
      </c>
      <c r="B71" s="1014" t="s">
        <v>600</v>
      </c>
      <c r="C71" s="1015"/>
      <c r="D71" s="1015"/>
      <c r="E71" s="1015"/>
      <c r="F71" s="1015"/>
      <c r="G71" s="1015"/>
      <c r="H71" s="1015"/>
      <c r="I71" s="1015"/>
      <c r="J71" s="1015"/>
      <c r="K71" s="1015"/>
      <c r="L71" s="1015"/>
      <c r="M71" s="1015"/>
      <c r="N71" s="1015"/>
      <c r="O71" s="1015"/>
      <c r="P71" s="1016"/>
      <c r="Q71" s="1017">
        <v>413</v>
      </c>
      <c r="R71" s="1008"/>
      <c r="S71" s="1008"/>
      <c r="T71" s="1008"/>
      <c r="U71" s="1008"/>
      <c r="V71" s="1008">
        <v>389</v>
      </c>
      <c r="W71" s="1008"/>
      <c r="X71" s="1008"/>
      <c r="Y71" s="1008"/>
      <c r="Z71" s="1008"/>
      <c r="AA71" s="1008">
        <v>24</v>
      </c>
      <c r="AB71" s="1008"/>
      <c r="AC71" s="1008"/>
      <c r="AD71" s="1008"/>
      <c r="AE71" s="1008"/>
      <c r="AF71" s="1008">
        <v>25</v>
      </c>
      <c r="AG71" s="1008"/>
      <c r="AH71" s="1008"/>
      <c r="AI71" s="1008"/>
      <c r="AJ71" s="1008"/>
      <c r="AK71" s="1008" t="s">
        <v>609</v>
      </c>
      <c r="AL71" s="1008"/>
      <c r="AM71" s="1008"/>
      <c r="AN71" s="1008"/>
      <c r="AO71" s="1008"/>
      <c r="AP71" s="1008">
        <v>515</v>
      </c>
      <c r="AQ71" s="1008"/>
      <c r="AR71" s="1008"/>
      <c r="AS71" s="1008"/>
      <c r="AT71" s="1008"/>
      <c r="AU71" s="1008" t="s">
        <v>609</v>
      </c>
      <c r="AV71" s="1008"/>
      <c r="AW71" s="1008"/>
      <c r="AX71" s="1008"/>
      <c r="AY71" s="1008"/>
      <c r="AZ71" s="1012"/>
      <c r="BA71" s="1012"/>
      <c r="BB71" s="1012"/>
      <c r="BC71" s="1012"/>
      <c r="BD71" s="1013"/>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25">
      <c r="A72" s="229">
        <v>5</v>
      </c>
      <c r="B72" s="1014" t="s">
        <v>601</v>
      </c>
      <c r="C72" s="1015"/>
      <c r="D72" s="1015"/>
      <c r="E72" s="1015"/>
      <c r="F72" s="1015"/>
      <c r="G72" s="1015"/>
      <c r="H72" s="1015"/>
      <c r="I72" s="1015"/>
      <c r="J72" s="1015"/>
      <c r="K72" s="1015"/>
      <c r="L72" s="1015"/>
      <c r="M72" s="1015"/>
      <c r="N72" s="1015"/>
      <c r="O72" s="1015"/>
      <c r="P72" s="1016"/>
      <c r="Q72" s="1017">
        <v>808</v>
      </c>
      <c r="R72" s="1008"/>
      <c r="S72" s="1008"/>
      <c r="T72" s="1008"/>
      <c r="U72" s="1008"/>
      <c r="V72" s="1008">
        <v>739</v>
      </c>
      <c r="W72" s="1008"/>
      <c r="X72" s="1008"/>
      <c r="Y72" s="1008"/>
      <c r="Z72" s="1008"/>
      <c r="AA72" s="1008">
        <v>69</v>
      </c>
      <c r="AB72" s="1008"/>
      <c r="AC72" s="1008"/>
      <c r="AD72" s="1008"/>
      <c r="AE72" s="1008"/>
      <c r="AF72" s="1008">
        <v>69</v>
      </c>
      <c r="AG72" s="1008"/>
      <c r="AH72" s="1008"/>
      <c r="AI72" s="1008"/>
      <c r="AJ72" s="1008"/>
      <c r="AK72" s="1008">
        <v>267</v>
      </c>
      <c r="AL72" s="1008"/>
      <c r="AM72" s="1008"/>
      <c r="AN72" s="1008"/>
      <c r="AO72" s="1008"/>
      <c r="AP72" s="1008" t="s">
        <v>609</v>
      </c>
      <c r="AQ72" s="1008"/>
      <c r="AR72" s="1008"/>
      <c r="AS72" s="1008"/>
      <c r="AT72" s="1008"/>
      <c r="AU72" s="1008" t="s">
        <v>609</v>
      </c>
      <c r="AV72" s="1008"/>
      <c r="AW72" s="1008"/>
      <c r="AX72" s="1008"/>
      <c r="AY72" s="1008"/>
      <c r="AZ72" s="1012"/>
      <c r="BA72" s="1012"/>
      <c r="BB72" s="1012"/>
      <c r="BC72" s="1012"/>
      <c r="BD72" s="1013"/>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25">
      <c r="A73" s="229">
        <v>6</v>
      </c>
      <c r="B73" s="1014" t="s">
        <v>602</v>
      </c>
      <c r="C73" s="1015"/>
      <c r="D73" s="1015"/>
      <c r="E73" s="1015"/>
      <c r="F73" s="1015"/>
      <c r="G73" s="1015"/>
      <c r="H73" s="1015"/>
      <c r="I73" s="1015"/>
      <c r="J73" s="1015"/>
      <c r="K73" s="1015"/>
      <c r="L73" s="1015"/>
      <c r="M73" s="1015"/>
      <c r="N73" s="1015"/>
      <c r="O73" s="1015"/>
      <c r="P73" s="1016"/>
      <c r="Q73" s="1017">
        <v>6241</v>
      </c>
      <c r="R73" s="1008"/>
      <c r="S73" s="1008"/>
      <c r="T73" s="1008"/>
      <c r="U73" s="1008"/>
      <c r="V73" s="1008">
        <v>5806</v>
      </c>
      <c r="W73" s="1008"/>
      <c r="X73" s="1008"/>
      <c r="Y73" s="1008"/>
      <c r="Z73" s="1008"/>
      <c r="AA73" s="1008">
        <v>435</v>
      </c>
      <c r="AB73" s="1008"/>
      <c r="AC73" s="1008"/>
      <c r="AD73" s="1008"/>
      <c r="AE73" s="1008"/>
      <c r="AF73" s="1008">
        <v>435</v>
      </c>
      <c r="AG73" s="1008"/>
      <c r="AH73" s="1008"/>
      <c r="AI73" s="1008"/>
      <c r="AJ73" s="1008"/>
      <c r="AK73" s="1008" t="s">
        <v>609</v>
      </c>
      <c r="AL73" s="1008"/>
      <c r="AM73" s="1008"/>
      <c r="AN73" s="1008"/>
      <c r="AO73" s="1008"/>
      <c r="AP73" s="1008" t="s">
        <v>609</v>
      </c>
      <c r="AQ73" s="1008"/>
      <c r="AR73" s="1008"/>
      <c r="AS73" s="1008"/>
      <c r="AT73" s="1008"/>
      <c r="AU73" s="1008" t="s">
        <v>609</v>
      </c>
      <c r="AV73" s="1008"/>
      <c r="AW73" s="1008"/>
      <c r="AX73" s="1008"/>
      <c r="AY73" s="1008"/>
      <c r="AZ73" s="1012"/>
      <c r="BA73" s="1012"/>
      <c r="BB73" s="1012"/>
      <c r="BC73" s="1012"/>
      <c r="BD73" s="1013"/>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25">
      <c r="A74" s="229">
        <v>7</v>
      </c>
      <c r="B74" s="1014" t="s">
        <v>603</v>
      </c>
      <c r="C74" s="1015"/>
      <c r="D74" s="1015"/>
      <c r="E74" s="1015"/>
      <c r="F74" s="1015"/>
      <c r="G74" s="1015"/>
      <c r="H74" s="1015"/>
      <c r="I74" s="1015"/>
      <c r="J74" s="1015"/>
      <c r="K74" s="1015"/>
      <c r="L74" s="1015"/>
      <c r="M74" s="1015"/>
      <c r="N74" s="1015"/>
      <c r="O74" s="1015"/>
      <c r="P74" s="1016"/>
      <c r="Q74" s="1017">
        <v>1598</v>
      </c>
      <c r="R74" s="1008"/>
      <c r="S74" s="1008"/>
      <c r="T74" s="1008"/>
      <c r="U74" s="1008"/>
      <c r="V74" s="1008">
        <v>1591</v>
      </c>
      <c r="W74" s="1008"/>
      <c r="X74" s="1008"/>
      <c r="Y74" s="1008"/>
      <c r="Z74" s="1008"/>
      <c r="AA74" s="1008">
        <v>7</v>
      </c>
      <c r="AB74" s="1008"/>
      <c r="AC74" s="1008"/>
      <c r="AD74" s="1008"/>
      <c r="AE74" s="1008"/>
      <c r="AF74" s="1008">
        <v>7</v>
      </c>
      <c r="AG74" s="1008"/>
      <c r="AH74" s="1008"/>
      <c r="AI74" s="1008"/>
      <c r="AJ74" s="1008"/>
      <c r="AK74" s="1008">
        <v>42</v>
      </c>
      <c r="AL74" s="1008"/>
      <c r="AM74" s="1008"/>
      <c r="AN74" s="1008"/>
      <c r="AO74" s="1008"/>
      <c r="AP74" s="1008" t="s">
        <v>609</v>
      </c>
      <c r="AQ74" s="1008"/>
      <c r="AR74" s="1008"/>
      <c r="AS74" s="1008"/>
      <c r="AT74" s="1008"/>
      <c r="AU74" s="1008" t="s">
        <v>609</v>
      </c>
      <c r="AV74" s="1008"/>
      <c r="AW74" s="1008"/>
      <c r="AX74" s="1008"/>
      <c r="AY74" s="1008"/>
      <c r="AZ74" s="1012"/>
      <c r="BA74" s="1012"/>
      <c r="BB74" s="1012"/>
      <c r="BC74" s="1012"/>
      <c r="BD74" s="1013"/>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25">
      <c r="A75" s="229">
        <v>8</v>
      </c>
      <c r="B75" s="1014" t="s">
        <v>604</v>
      </c>
      <c r="C75" s="1015"/>
      <c r="D75" s="1015"/>
      <c r="E75" s="1015"/>
      <c r="F75" s="1015"/>
      <c r="G75" s="1015"/>
      <c r="H75" s="1015"/>
      <c r="I75" s="1015"/>
      <c r="J75" s="1015"/>
      <c r="K75" s="1015"/>
      <c r="L75" s="1015"/>
      <c r="M75" s="1015"/>
      <c r="N75" s="1015"/>
      <c r="O75" s="1015"/>
      <c r="P75" s="1016"/>
      <c r="Q75" s="1018">
        <v>8</v>
      </c>
      <c r="R75" s="1010"/>
      <c r="S75" s="1010"/>
      <c r="T75" s="1010"/>
      <c r="U75" s="1011"/>
      <c r="V75" s="1009">
        <v>7</v>
      </c>
      <c r="W75" s="1010"/>
      <c r="X75" s="1010"/>
      <c r="Y75" s="1010"/>
      <c r="Z75" s="1011"/>
      <c r="AA75" s="1009">
        <v>1</v>
      </c>
      <c r="AB75" s="1010"/>
      <c r="AC75" s="1010"/>
      <c r="AD75" s="1010"/>
      <c r="AE75" s="1011"/>
      <c r="AF75" s="1009">
        <v>1</v>
      </c>
      <c r="AG75" s="1010"/>
      <c r="AH75" s="1010"/>
      <c r="AI75" s="1010"/>
      <c r="AJ75" s="1011"/>
      <c r="AK75" s="1009">
        <v>5</v>
      </c>
      <c r="AL75" s="1010"/>
      <c r="AM75" s="1010"/>
      <c r="AN75" s="1010"/>
      <c r="AO75" s="1011"/>
      <c r="AP75" s="1009" t="s">
        <v>609</v>
      </c>
      <c r="AQ75" s="1010"/>
      <c r="AR75" s="1010"/>
      <c r="AS75" s="1010"/>
      <c r="AT75" s="1011"/>
      <c r="AU75" s="1008" t="s">
        <v>609</v>
      </c>
      <c r="AV75" s="1008"/>
      <c r="AW75" s="1008"/>
      <c r="AX75" s="1008"/>
      <c r="AY75" s="1008"/>
      <c r="AZ75" s="1012"/>
      <c r="BA75" s="1012"/>
      <c r="BB75" s="1012"/>
      <c r="BC75" s="1012"/>
      <c r="BD75" s="1013"/>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25">
      <c r="A76" s="229">
        <v>9</v>
      </c>
      <c r="B76" s="1014" t="s">
        <v>605</v>
      </c>
      <c r="C76" s="1015"/>
      <c r="D76" s="1015"/>
      <c r="E76" s="1015"/>
      <c r="F76" s="1015"/>
      <c r="G76" s="1015"/>
      <c r="H76" s="1015"/>
      <c r="I76" s="1015"/>
      <c r="J76" s="1015"/>
      <c r="K76" s="1015"/>
      <c r="L76" s="1015"/>
      <c r="M76" s="1015"/>
      <c r="N76" s="1015"/>
      <c r="O76" s="1015"/>
      <c r="P76" s="1016"/>
      <c r="Q76" s="1018">
        <v>18</v>
      </c>
      <c r="R76" s="1010"/>
      <c r="S76" s="1010"/>
      <c r="T76" s="1010"/>
      <c r="U76" s="1011"/>
      <c r="V76" s="1009">
        <v>16</v>
      </c>
      <c r="W76" s="1010"/>
      <c r="X76" s="1010"/>
      <c r="Y76" s="1010"/>
      <c r="Z76" s="1011"/>
      <c r="AA76" s="1009">
        <v>2</v>
      </c>
      <c r="AB76" s="1010"/>
      <c r="AC76" s="1010"/>
      <c r="AD76" s="1010"/>
      <c r="AE76" s="1011"/>
      <c r="AF76" s="1009">
        <v>2</v>
      </c>
      <c r="AG76" s="1010"/>
      <c r="AH76" s="1010"/>
      <c r="AI76" s="1010"/>
      <c r="AJ76" s="1011"/>
      <c r="AK76" s="1009">
        <v>5</v>
      </c>
      <c r="AL76" s="1010"/>
      <c r="AM76" s="1010"/>
      <c r="AN76" s="1010"/>
      <c r="AO76" s="1011"/>
      <c r="AP76" s="1009" t="s">
        <v>609</v>
      </c>
      <c r="AQ76" s="1010"/>
      <c r="AR76" s="1010"/>
      <c r="AS76" s="1010"/>
      <c r="AT76" s="1011"/>
      <c r="AU76" s="1008" t="s">
        <v>609</v>
      </c>
      <c r="AV76" s="1008"/>
      <c r="AW76" s="1008"/>
      <c r="AX76" s="1008"/>
      <c r="AY76" s="1008"/>
      <c r="AZ76" s="1012"/>
      <c r="BA76" s="1012"/>
      <c r="BB76" s="1012"/>
      <c r="BC76" s="1012"/>
      <c r="BD76" s="1013"/>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25">
      <c r="A77" s="229">
        <v>10</v>
      </c>
      <c r="B77" s="1014" t="s">
        <v>606</v>
      </c>
      <c r="C77" s="1015"/>
      <c r="D77" s="1015"/>
      <c r="E77" s="1015"/>
      <c r="F77" s="1015"/>
      <c r="G77" s="1015"/>
      <c r="H77" s="1015"/>
      <c r="I77" s="1015"/>
      <c r="J77" s="1015"/>
      <c r="K77" s="1015"/>
      <c r="L77" s="1015"/>
      <c r="M77" s="1015"/>
      <c r="N77" s="1015"/>
      <c r="O77" s="1015"/>
      <c r="P77" s="1016"/>
      <c r="Q77" s="1018">
        <v>1005</v>
      </c>
      <c r="R77" s="1010"/>
      <c r="S77" s="1010"/>
      <c r="T77" s="1010"/>
      <c r="U77" s="1011"/>
      <c r="V77" s="1009">
        <v>973</v>
      </c>
      <c r="W77" s="1010"/>
      <c r="X77" s="1010"/>
      <c r="Y77" s="1010"/>
      <c r="Z77" s="1011"/>
      <c r="AA77" s="1009">
        <v>32</v>
      </c>
      <c r="AB77" s="1010"/>
      <c r="AC77" s="1010"/>
      <c r="AD77" s="1010"/>
      <c r="AE77" s="1011"/>
      <c r="AF77" s="1009">
        <v>32</v>
      </c>
      <c r="AG77" s="1010"/>
      <c r="AH77" s="1010"/>
      <c r="AI77" s="1010"/>
      <c r="AJ77" s="1011"/>
      <c r="AK77" s="1009">
        <v>440</v>
      </c>
      <c r="AL77" s="1010"/>
      <c r="AM77" s="1010"/>
      <c r="AN77" s="1010"/>
      <c r="AO77" s="1011"/>
      <c r="AP77" s="1009" t="s">
        <v>609</v>
      </c>
      <c r="AQ77" s="1010"/>
      <c r="AR77" s="1010"/>
      <c r="AS77" s="1010"/>
      <c r="AT77" s="1011"/>
      <c r="AU77" s="1008" t="s">
        <v>609</v>
      </c>
      <c r="AV77" s="1008"/>
      <c r="AW77" s="1008"/>
      <c r="AX77" s="1008"/>
      <c r="AY77" s="1008"/>
      <c r="AZ77" s="1012"/>
      <c r="BA77" s="1012"/>
      <c r="BB77" s="1012"/>
      <c r="BC77" s="1012"/>
      <c r="BD77" s="1013"/>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25">
      <c r="A78" s="229">
        <v>11</v>
      </c>
      <c r="B78" s="1014" t="s">
        <v>607</v>
      </c>
      <c r="C78" s="1015"/>
      <c r="D78" s="1015"/>
      <c r="E78" s="1015"/>
      <c r="F78" s="1015"/>
      <c r="G78" s="1015"/>
      <c r="H78" s="1015"/>
      <c r="I78" s="1015"/>
      <c r="J78" s="1015"/>
      <c r="K78" s="1015"/>
      <c r="L78" s="1015"/>
      <c r="M78" s="1015"/>
      <c r="N78" s="1015"/>
      <c r="O78" s="1015"/>
      <c r="P78" s="1016"/>
      <c r="Q78" s="1017">
        <v>1041</v>
      </c>
      <c r="R78" s="1008"/>
      <c r="S78" s="1008"/>
      <c r="T78" s="1008"/>
      <c r="U78" s="1008"/>
      <c r="V78" s="1008">
        <v>976</v>
      </c>
      <c r="W78" s="1008"/>
      <c r="X78" s="1008"/>
      <c r="Y78" s="1008"/>
      <c r="Z78" s="1008"/>
      <c r="AA78" s="1008">
        <v>66</v>
      </c>
      <c r="AB78" s="1008"/>
      <c r="AC78" s="1008"/>
      <c r="AD78" s="1008"/>
      <c r="AE78" s="1008"/>
      <c r="AF78" s="1008">
        <v>66</v>
      </c>
      <c r="AG78" s="1008"/>
      <c r="AH78" s="1008"/>
      <c r="AI78" s="1008"/>
      <c r="AJ78" s="1008"/>
      <c r="AK78" s="1008" t="s">
        <v>609</v>
      </c>
      <c r="AL78" s="1008"/>
      <c r="AM78" s="1008"/>
      <c r="AN78" s="1008"/>
      <c r="AO78" s="1008"/>
      <c r="AP78" s="1008" t="s">
        <v>609</v>
      </c>
      <c r="AQ78" s="1008"/>
      <c r="AR78" s="1008"/>
      <c r="AS78" s="1008"/>
      <c r="AT78" s="1008"/>
      <c r="AU78" s="1008" t="s">
        <v>609</v>
      </c>
      <c r="AV78" s="1008"/>
      <c r="AW78" s="1008"/>
      <c r="AX78" s="1008"/>
      <c r="AY78" s="1008"/>
      <c r="AZ78" s="1012"/>
      <c r="BA78" s="1012"/>
      <c r="BB78" s="1012"/>
      <c r="BC78" s="1012"/>
      <c r="BD78" s="1013"/>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25">
      <c r="A79" s="229">
        <v>12</v>
      </c>
      <c r="B79" s="1014" t="s">
        <v>608</v>
      </c>
      <c r="C79" s="1015"/>
      <c r="D79" s="1015"/>
      <c r="E79" s="1015"/>
      <c r="F79" s="1015"/>
      <c r="G79" s="1015"/>
      <c r="H79" s="1015"/>
      <c r="I79" s="1015"/>
      <c r="J79" s="1015"/>
      <c r="K79" s="1015"/>
      <c r="L79" s="1015"/>
      <c r="M79" s="1015"/>
      <c r="N79" s="1015"/>
      <c r="O79" s="1015"/>
      <c r="P79" s="1016"/>
      <c r="Q79" s="1017">
        <v>278970</v>
      </c>
      <c r="R79" s="1008"/>
      <c r="S79" s="1008"/>
      <c r="T79" s="1008"/>
      <c r="U79" s="1008"/>
      <c r="V79" s="1008">
        <v>271869</v>
      </c>
      <c r="W79" s="1008"/>
      <c r="X79" s="1008"/>
      <c r="Y79" s="1008"/>
      <c r="Z79" s="1008"/>
      <c r="AA79" s="1008">
        <v>7101</v>
      </c>
      <c r="AB79" s="1008"/>
      <c r="AC79" s="1008"/>
      <c r="AD79" s="1008"/>
      <c r="AE79" s="1008"/>
      <c r="AF79" s="1008">
        <v>7101</v>
      </c>
      <c r="AG79" s="1008"/>
      <c r="AH79" s="1008"/>
      <c r="AI79" s="1008"/>
      <c r="AJ79" s="1008"/>
      <c r="AK79" s="1008">
        <v>892</v>
      </c>
      <c r="AL79" s="1008"/>
      <c r="AM79" s="1008"/>
      <c r="AN79" s="1008"/>
      <c r="AO79" s="1008"/>
      <c r="AP79" s="1008" t="s">
        <v>609</v>
      </c>
      <c r="AQ79" s="1008"/>
      <c r="AR79" s="1008"/>
      <c r="AS79" s="1008"/>
      <c r="AT79" s="1008"/>
      <c r="AU79" s="1008" t="s">
        <v>609</v>
      </c>
      <c r="AV79" s="1008"/>
      <c r="AW79" s="1008"/>
      <c r="AX79" s="1008"/>
      <c r="AY79" s="1008"/>
      <c r="AZ79" s="1012"/>
      <c r="BA79" s="1012"/>
      <c r="BB79" s="1012"/>
      <c r="BC79" s="1012"/>
      <c r="BD79" s="1013"/>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25">
      <c r="A80" s="229">
        <v>13</v>
      </c>
      <c r="B80" s="1014"/>
      <c r="C80" s="1015"/>
      <c r="D80" s="1015"/>
      <c r="E80" s="1015"/>
      <c r="F80" s="1015"/>
      <c r="G80" s="1015"/>
      <c r="H80" s="1015"/>
      <c r="I80" s="1015"/>
      <c r="J80" s="1015"/>
      <c r="K80" s="1015"/>
      <c r="L80" s="1015"/>
      <c r="M80" s="1015"/>
      <c r="N80" s="1015"/>
      <c r="O80" s="1015"/>
      <c r="P80" s="1016"/>
      <c r="Q80" s="1017"/>
      <c r="R80" s="1008"/>
      <c r="S80" s="1008"/>
      <c r="T80" s="1008"/>
      <c r="U80" s="1008"/>
      <c r="V80" s="1008"/>
      <c r="W80" s="1008"/>
      <c r="X80" s="1008"/>
      <c r="Y80" s="1008"/>
      <c r="Z80" s="1008"/>
      <c r="AA80" s="1008"/>
      <c r="AB80" s="1008"/>
      <c r="AC80" s="1008"/>
      <c r="AD80" s="1008"/>
      <c r="AE80" s="1008"/>
      <c r="AF80" s="1008"/>
      <c r="AG80" s="1008"/>
      <c r="AH80" s="1008"/>
      <c r="AI80" s="1008"/>
      <c r="AJ80" s="1008"/>
      <c r="AK80" s="1008"/>
      <c r="AL80" s="1008"/>
      <c r="AM80" s="1008"/>
      <c r="AN80" s="1008"/>
      <c r="AO80" s="1008"/>
      <c r="AP80" s="1008"/>
      <c r="AQ80" s="1008"/>
      <c r="AR80" s="1008"/>
      <c r="AS80" s="1008"/>
      <c r="AT80" s="1008"/>
      <c r="AU80" s="1009"/>
      <c r="AV80" s="1010"/>
      <c r="AW80" s="1010"/>
      <c r="AX80" s="1010"/>
      <c r="AY80" s="1011"/>
      <c r="AZ80" s="1012"/>
      <c r="BA80" s="1012"/>
      <c r="BB80" s="1012"/>
      <c r="BC80" s="1012"/>
      <c r="BD80" s="1013"/>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25">
      <c r="A81" s="229">
        <v>14</v>
      </c>
      <c r="B81" s="1014"/>
      <c r="C81" s="1015"/>
      <c r="D81" s="1015"/>
      <c r="E81" s="1015"/>
      <c r="F81" s="1015"/>
      <c r="G81" s="1015"/>
      <c r="H81" s="1015"/>
      <c r="I81" s="1015"/>
      <c r="J81" s="1015"/>
      <c r="K81" s="1015"/>
      <c r="L81" s="1015"/>
      <c r="M81" s="1015"/>
      <c r="N81" s="1015"/>
      <c r="O81" s="1015"/>
      <c r="P81" s="1016"/>
      <c r="Q81" s="1017"/>
      <c r="R81" s="1008"/>
      <c r="S81" s="1008"/>
      <c r="T81" s="1008"/>
      <c r="U81" s="1008"/>
      <c r="V81" s="1008"/>
      <c r="W81" s="1008"/>
      <c r="X81" s="1008"/>
      <c r="Y81" s="1008"/>
      <c r="Z81" s="1008"/>
      <c r="AA81" s="1008"/>
      <c r="AB81" s="1008"/>
      <c r="AC81" s="1008"/>
      <c r="AD81" s="1008"/>
      <c r="AE81" s="1008"/>
      <c r="AF81" s="1008"/>
      <c r="AG81" s="1008"/>
      <c r="AH81" s="1008"/>
      <c r="AI81" s="1008"/>
      <c r="AJ81" s="1008"/>
      <c r="AK81" s="1008"/>
      <c r="AL81" s="1008"/>
      <c r="AM81" s="1008"/>
      <c r="AN81" s="1008"/>
      <c r="AO81" s="1008"/>
      <c r="AP81" s="1008"/>
      <c r="AQ81" s="1008"/>
      <c r="AR81" s="1008"/>
      <c r="AS81" s="1008"/>
      <c r="AT81" s="1008"/>
      <c r="AU81" s="1009"/>
      <c r="AV81" s="1010"/>
      <c r="AW81" s="1010"/>
      <c r="AX81" s="1010"/>
      <c r="AY81" s="1011"/>
      <c r="AZ81" s="1012"/>
      <c r="BA81" s="1012"/>
      <c r="BB81" s="1012"/>
      <c r="BC81" s="1012"/>
      <c r="BD81" s="1013"/>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25">
      <c r="A82" s="229">
        <v>15</v>
      </c>
      <c r="B82" s="1014"/>
      <c r="C82" s="1015"/>
      <c r="D82" s="1015"/>
      <c r="E82" s="1015"/>
      <c r="F82" s="1015"/>
      <c r="G82" s="1015"/>
      <c r="H82" s="1015"/>
      <c r="I82" s="1015"/>
      <c r="J82" s="1015"/>
      <c r="K82" s="1015"/>
      <c r="L82" s="1015"/>
      <c r="M82" s="1015"/>
      <c r="N82" s="1015"/>
      <c r="O82" s="1015"/>
      <c r="P82" s="1016"/>
      <c r="Q82" s="1017"/>
      <c r="R82" s="1008"/>
      <c r="S82" s="1008"/>
      <c r="T82" s="1008"/>
      <c r="U82" s="1008"/>
      <c r="V82" s="1008"/>
      <c r="W82" s="1008"/>
      <c r="X82" s="1008"/>
      <c r="Y82" s="1008"/>
      <c r="Z82" s="1008"/>
      <c r="AA82" s="1008"/>
      <c r="AB82" s="1008"/>
      <c r="AC82" s="1008"/>
      <c r="AD82" s="1008"/>
      <c r="AE82" s="1008"/>
      <c r="AF82" s="1008"/>
      <c r="AG82" s="1008"/>
      <c r="AH82" s="1008"/>
      <c r="AI82" s="1008"/>
      <c r="AJ82" s="1008"/>
      <c r="AK82" s="1008"/>
      <c r="AL82" s="1008"/>
      <c r="AM82" s="1008"/>
      <c r="AN82" s="1008"/>
      <c r="AO82" s="1008"/>
      <c r="AP82" s="1008"/>
      <c r="AQ82" s="1008"/>
      <c r="AR82" s="1008"/>
      <c r="AS82" s="1008"/>
      <c r="AT82" s="1008"/>
      <c r="AU82" s="1009"/>
      <c r="AV82" s="1010"/>
      <c r="AW82" s="1010"/>
      <c r="AX82" s="1010"/>
      <c r="AY82" s="1011"/>
      <c r="AZ82" s="1012"/>
      <c r="BA82" s="1012"/>
      <c r="BB82" s="1012"/>
      <c r="BC82" s="1012"/>
      <c r="BD82" s="1013"/>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25">
      <c r="A83" s="229">
        <v>16</v>
      </c>
      <c r="B83" s="1014"/>
      <c r="C83" s="1015"/>
      <c r="D83" s="1015"/>
      <c r="E83" s="1015"/>
      <c r="F83" s="1015"/>
      <c r="G83" s="1015"/>
      <c r="H83" s="1015"/>
      <c r="I83" s="1015"/>
      <c r="J83" s="1015"/>
      <c r="K83" s="1015"/>
      <c r="L83" s="1015"/>
      <c r="M83" s="1015"/>
      <c r="N83" s="1015"/>
      <c r="O83" s="1015"/>
      <c r="P83" s="1016"/>
      <c r="Q83" s="1017"/>
      <c r="R83" s="1008"/>
      <c r="S83" s="1008"/>
      <c r="T83" s="1008"/>
      <c r="U83" s="1008"/>
      <c r="V83" s="1008"/>
      <c r="W83" s="1008"/>
      <c r="X83" s="1008"/>
      <c r="Y83" s="1008"/>
      <c r="Z83" s="1008"/>
      <c r="AA83" s="1008"/>
      <c r="AB83" s="1008"/>
      <c r="AC83" s="1008"/>
      <c r="AD83" s="1008"/>
      <c r="AE83" s="1008"/>
      <c r="AF83" s="1008"/>
      <c r="AG83" s="1008"/>
      <c r="AH83" s="1008"/>
      <c r="AI83" s="1008"/>
      <c r="AJ83" s="1008"/>
      <c r="AK83" s="1008"/>
      <c r="AL83" s="1008"/>
      <c r="AM83" s="1008"/>
      <c r="AN83" s="1008"/>
      <c r="AO83" s="1008"/>
      <c r="AP83" s="1008"/>
      <c r="AQ83" s="1008"/>
      <c r="AR83" s="1008"/>
      <c r="AS83" s="1008"/>
      <c r="AT83" s="1008"/>
      <c r="AU83" s="1009"/>
      <c r="AV83" s="1010"/>
      <c r="AW83" s="1010"/>
      <c r="AX83" s="1010"/>
      <c r="AY83" s="1011"/>
      <c r="AZ83" s="1012"/>
      <c r="BA83" s="1012"/>
      <c r="BB83" s="1012"/>
      <c r="BC83" s="1012"/>
      <c r="BD83" s="1013"/>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25">
      <c r="A84" s="229">
        <v>17</v>
      </c>
      <c r="B84" s="1014"/>
      <c r="C84" s="1015"/>
      <c r="D84" s="1015"/>
      <c r="E84" s="1015"/>
      <c r="F84" s="1015"/>
      <c r="G84" s="1015"/>
      <c r="H84" s="1015"/>
      <c r="I84" s="1015"/>
      <c r="J84" s="1015"/>
      <c r="K84" s="1015"/>
      <c r="L84" s="1015"/>
      <c r="M84" s="1015"/>
      <c r="N84" s="1015"/>
      <c r="O84" s="1015"/>
      <c r="P84" s="1016"/>
      <c r="Q84" s="1017"/>
      <c r="R84" s="1008"/>
      <c r="S84" s="1008"/>
      <c r="T84" s="1008"/>
      <c r="U84" s="1008"/>
      <c r="V84" s="1008"/>
      <c r="W84" s="1008"/>
      <c r="X84" s="1008"/>
      <c r="Y84" s="1008"/>
      <c r="Z84" s="1008"/>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9"/>
      <c r="AV84" s="1010"/>
      <c r="AW84" s="1010"/>
      <c r="AX84" s="1010"/>
      <c r="AY84" s="1011"/>
      <c r="AZ84" s="1012"/>
      <c r="BA84" s="1012"/>
      <c r="BB84" s="1012"/>
      <c r="BC84" s="1012"/>
      <c r="BD84" s="1013"/>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25">
      <c r="A85" s="229">
        <v>18</v>
      </c>
      <c r="B85" s="1014"/>
      <c r="C85" s="1015"/>
      <c r="D85" s="1015"/>
      <c r="E85" s="1015"/>
      <c r="F85" s="1015"/>
      <c r="G85" s="1015"/>
      <c r="H85" s="1015"/>
      <c r="I85" s="1015"/>
      <c r="J85" s="1015"/>
      <c r="K85" s="1015"/>
      <c r="L85" s="1015"/>
      <c r="M85" s="1015"/>
      <c r="N85" s="1015"/>
      <c r="O85" s="1015"/>
      <c r="P85" s="1016"/>
      <c r="Q85" s="1017"/>
      <c r="R85" s="1008"/>
      <c r="S85" s="1008"/>
      <c r="T85" s="1008"/>
      <c r="U85" s="1008"/>
      <c r="V85" s="1008"/>
      <c r="W85" s="1008"/>
      <c r="X85" s="1008"/>
      <c r="Y85" s="1008"/>
      <c r="Z85" s="1008"/>
      <c r="AA85" s="1008"/>
      <c r="AB85" s="1008"/>
      <c r="AC85" s="1008"/>
      <c r="AD85" s="1008"/>
      <c r="AE85" s="1008"/>
      <c r="AF85" s="1008"/>
      <c r="AG85" s="1008"/>
      <c r="AH85" s="1008"/>
      <c r="AI85" s="1008"/>
      <c r="AJ85" s="1008"/>
      <c r="AK85" s="1008"/>
      <c r="AL85" s="1008"/>
      <c r="AM85" s="1008"/>
      <c r="AN85" s="1008"/>
      <c r="AO85" s="1008"/>
      <c r="AP85" s="1008"/>
      <c r="AQ85" s="1008"/>
      <c r="AR85" s="1008"/>
      <c r="AS85" s="1008"/>
      <c r="AT85" s="1008"/>
      <c r="AU85" s="1009"/>
      <c r="AV85" s="1010"/>
      <c r="AW85" s="1010"/>
      <c r="AX85" s="1010"/>
      <c r="AY85" s="1011"/>
      <c r="AZ85" s="1012"/>
      <c r="BA85" s="1012"/>
      <c r="BB85" s="1012"/>
      <c r="BC85" s="1012"/>
      <c r="BD85" s="1013"/>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25">
      <c r="A86" s="229">
        <v>19</v>
      </c>
      <c r="B86" s="1014"/>
      <c r="C86" s="1015"/>
      <c r="D86" s="1015"/>
      <c r="E86" s="1015"/>
      <c r="F86" s="1015"/>
      <c r="G86" s="1015"/>
      <c r="H86" s="1015"/>
      <c r="I86" s="1015"/>
      <c r="J86" s="1015"/>
      <c r="K86" s="1015"/>
      <c r="L86" s="1015"/>
      <c r="M86" s="1015"/>
      <c r="N86" s="1015"/>
      <c r="O86" s="1015"/>
      <c r="P86" s="1016"/>
      <c r="Q86" s="1017"/>
      <c r="R86" s="1008"/>
      <c r="S86" s="1008"/>
      <c r="T86" s="1008"/>
      <c r="U86" s="1008"/>
      <c r="V86" s="1008"/>
      <c r="W86" s="1008"/>
      <c r="X86" s="1008"/>
      <c r="Y86" s="1008"/>
      <c r="Z86" s="1008"/>
      <c r="AA86" s="1008"/>
      <c r="AB86" s="1008"/>
      <c r="AC86" s="1008"/>
      <c r="AD86" s="1008"/>
      <c r="AE86" s="1008"/>
      <c r="AF86" s="1008"/>
      <c r="AG86" s="1008"/>
      <c r="AH86" s="1008"/>
      <c r="AI86" s="1008"/>
      <c r="AJ86" s="1008"/>
      <c r="AK86" s="1008"/>
      <c r="AL86" s="1008"/>
      <c r="AM86" s="1008"/>
      <c r="AN86" s="1008"/>
      <c r="AO86" s="1008"/>
      <c r="AP86" s="1008"/>
      <c r="AQ86" s="1008"/>
      <c r="AR86" s="1008"/>
      <c r="AS86" s="1008"/>
      <c r="AT86" s="1008"/>
      <c r="AU86" s="1009"/>
      <c r="AV86" s="1010"/>
      <c r="AW86" s="1010"/>
      <c r="AX86" s="1010"/>
      <c r="AY86" s="1011"/>
      <c r="AZ86" s="1012"/>
      <c r="BA86" s="1012"/>
      <c r="BB86" s="1012"/>
      <c r="BC86" s="1012"/>
      <c r="BD86" s="1013"/>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25">
      <c r="A87" s="235">
        <v>20</v>
      </c>
      <c r="B87" s="998"/>
      <c r="C87" s="999"/>
      <c r="D87" s="999"/>
      <c r="E87" s="999"/>
      <c r="F87" s="999"/>
      <c r="G87" s="999"/>
      <c r="H87" s="999"/>
      <c r="I87" s="999"/>
      <c r="J87" s="999"/>
      <c r="K87" s="999"/>
      <c r="L87" s="999"/>
      <c r="M87" s="999"/>
      <c r="N87" s="999"/>
      <c r="O87" s="999"/>
      <c r="P87" s="1000"/>
      <c r="Q87" s="1001"/>
      <c r="R87" s="1002"/>
      <c r="S87" s="1002"/>
      <c r="T87" s="1002"/>
      <c r="U87" s="1002"/>
      <c r="V87" s="1002"/>
      <c r="W87" s="1002"/>
      <c r="X87" s="1002"/>
      <c r="Y87" s="1002"/>
      <c r="Z87" s="1002"/>
      <c r="AA87" s="1002"/>
      <c r="AB87" s="1002"/>
      <c r="AC87" s="1002"/>
      <c r="AD87" s="1002"/>
      <c r="AE87" s="1002"/>
      <c r="AF87" s="1002"/>
      <c r="AG87" s="1002"/>
      <c r="AH87" s="1002"/>
      <c r="AI87" s="1002"/>
      <c r="AJ87" s="1002"/>
      <c r="AK87" s="1002"/>
      <c r="AL87" s="1002"/>
      <c r="AM87" s="1002"/>
      <c r="AN87" s="1002"/>
      <c r="AO87" s="1002"/>
      <c r="AP87" s="1002"/>
      <c r="AQ87" s="1002"/>
      <c r="AR87" s="1002"/>
      <c r="AS87" s="1002"/>
      <c r="AT87" s="1002"/>
      <c r="AU87" s="1003"/>
      <c r="AV87" s="1004"/>
      <c r="AW87" s="1004"/>
      <c r="AX87" s="1004"/>
      <c r="AY87" s="1005"/>
      <c r="AZ87" s="1006"/>
      <c r="BA87" s="1006"/>
      <c r="BB87" s="1006"/>
      <c r="BC87" s="1006"/>
      <c r="BD87" s="1007"/>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3">
      <c r="A88" s="231" t="s">
        <v>393</v>
      </c>
      <c r="B88" s="969" t="s">
        <v>427</v>
      </c>
      <c r="C88" s="970"/>
      <c r="D88" s="970"/>
      <c r="E88" s="970"/>
      <c r="F88" s="970"/>
      <c r="G88" s="970"/>
      <c r="H88" s="970"/>
      <c r="I88" s="970"/>
      <c r="J88" s="970"/>
      <c r="K88" s="970"/>
      <c r="L88" s="970"/>
      <c r="M88" s="970"/>
      <c r="N88" s="970"/>
      <c r="O88" s="970"/>
      <c r="P88" s="980"/>
      <c r="Q88" s="996"/>
      <c r="R88" s="997"/>
      <c r="S88" s="997"/>
      <c r="T88" s="997"/>
      <c r="U88" s="997"/>
      <c r="V88" s="997"/>
      <c r="W88" s="997"/>
      <c r="X88" s="997"/>
      <c r="Y88" s="997"/>
      <c r="Z88" s="997"/>
      <c r="AA88" s="997"/>
      <c r="AB88" s="997"/>
      <c r="AC88" s="997"/>
      <c r="AD88" s="997"/>
      <c r="AE88" s="997"/>
      <c r="AF88" s="991">
        <v>7803</v>
      </c>
      <c r="AG88" s="991"/>
      <c r="AH88" s="991"/>
      <c r="AI88" s="991"/>
      <c r="AJ88" s="991"/>
      <c r="AK88" s="997"/>
      <c r="AL88" s="997"/>
      <c r="AM88" s="997"/>
      <c r="AN88" s="997"/>
      <c r="AO88" s="997"/>
      <c r="AP88" s="991">
        <v>2693</v>
      </c>
      <c r="AQ88" s="991"/>
      <c r="AR88" s="991"/>
      <c r="AS88" s="991"/>
      <c r="AT88" s="991"/>
      <c r="AU88" s="992">
        <v>438</v>
      </c>
      <c r="AV88" s="985"/>
      <c r="AW88" s="985"/>
      <c r="AX88" s="985"/>
      <c r="AY88" s="993"/>
      <c r="AZ88" s="994"/>
      <c r="BA88" s="994"/>
      <c r="BB88" s="994"/>
      <c r="BC88" s="994"/>
      <c r="BD88" s="995"/>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2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2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2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2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2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2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2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2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2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2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2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2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2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3">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969" t="s">
        <v>428</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v>210</v>
      </c>
      <c r="CS102" s="985"/>
      <c r="CT102" s="985"/>
      <c r="CU102" s="985"/>
      <c r="CV102" s="986"/>
      <c r="CW102" s="984"/>
      <c r="CX102" s="985"/>
      <c r="CY102" s="985"/>
      <c r="CZ102" s="985"/>
      <c r="DA102" s="986"/>
      <c r="DB102" s="984">
        <v>212</v>
      </c>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2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429</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2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430</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2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3">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5">
      <c r="A108" s="974" t="s">
        <v>433</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434</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25">
      <c r="A109" s="927" t="s">
        <v>435</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436</v>
      </c>
      <c r="AB109" s="928"/>
      <c r="AC109" s="928"/>
      <c r="AD109" s="928"/>
      <c r="AE109" s="929"/>
      <c r="AF109" s="930" t="s">
        <v>437</v>
      </c>
      <c r="AG109" s="928"/>
      <c r="AH109" s="928"/>
      <c r="AI109" s="928"/>
      <c r="AJ109" s="929"/>
      <c r="AK109" s="930" t="s">
        <v>308</v>
      </c>
      <c r="AL109" s="928"/>
      <c r="AM109" s="928"/>
      <c r="AN109" s="928"/>
      <c r="AO109" s="929"/>
      <c r="AP109" s="930" t="s">
        <v>438</v>
      </c>
      <c r="AQ109" s="928"/>
      <c r="AR109" s="928"/>
      <c r="AS109" s="928"/>
      <c r="AT109" s="961"/>
      <c r="AU109" s="927" t="s">
        <v>435</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436</v>
      </c>
      <c r="BR109" s="928"/>
      <c r="BS109" s="928"/>
      <c r="BT109" s="928"/>
      <c r="BU109" s="929"/>
      <c r="BV109" s="930" t="s">
        <v>437</v>
      </c>
      <c r="BW109" s="928"/>
      <c r="BX109" s="928"/>
      <c r="BY109" s="928"/>
      <c r="BZ109" s="929"/>
      <c r="CA109" s="930" t="s">
        <v>308</v>
      </c>
      <c r="CB109" s="928"/>
      <c r="CC109" s="928"/>
      <c r="CD109" s="928"/>
      <c r="CE109" s="929"/>
      <c r="CF109" s="968" t="s">
        <v>438</v>
      </c>
      <c r="CG109" s="968"/>
      <c r="CH109" s="968"/>
      <c r="CI109" s="968"/>
      <c r="CJ109" s="968"/>
      <c r="CK109" s="930" t="s">
        <v>439</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436</v>
      </c>
      <c r="DH109" s="928"/>
      <c r="DI109" s="928"/>
      <c r="DJ109" s="928"/>
      <c r="DK109" s="929"/>
      <c r="DL109" s="930" t="s">
        <v>437</v>
      </c>
      <c r="DM109" s="928"/>
      <c r="DN109" s="928"/>
      <c r="DO109" s="928"/>
      <c r="DP109" s="929"/>
      <c r="DQ109" s="930" t="s">
        <v>308</v>
      </c>
      <c r="DR109" s="928"/>
      <c r="DS109" s="928"/>
      <c r="DT109" s="928"/>
      <c r="DU109" s="929"/>
      <c r="DV109" s="930" t="s">
        <v>438</v>
      </c>
      <c r="DW109" s="928"/>
      <c r="DX109" s="928"/>
      <c r="DY109" s="928"/>
      <c r="DZ109" s="961"/>
    </row>
    <row r="110" spans="1:131" s="221" customFormat="1" ht="26.25" customHeight="1" x14ac:dyDescent="0.25">
      <c r="A110" s="839" t="s">
        <v>440</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581917</v>
      </c>
      <c r="AB110" s="921"/>
      <c r="AC110" s="921"/>
      <c r="AD110" s="921"/>
      <c r="AE110" s="922"/>
      <c r="AF110" s="923">
        <v>628251</v>
      </c>
      <c r="AG110" s="921"/>
      <c r="AH110" s="921"/>
      <c r="AI110" s="921"/>
      <c r="AJ110" s="922"/>
      <c r="AK110" s="923">
        <v>667112</v>
      </c>
      <c r="AL110" s="921"/>
      <c r="AM110" s="921"/>
      <c r="AN110" s="921"/>
      <c r="AO110" s="922"/>
      <c r="AP110" s="924">
        <v>16</v>
      </c>
      <c r="AQ110" s="925"/>
      <c r="AR110" s="925"/>
      <c r="AS110" s="925"/>
      <c r="AT110" s="926"/>
      <c r="AU110" s="962" t="s">
        <v>73</v>
      </c>
      <c r="AV110" s="963"/>
      <c r="AW110" s="963"/>
      <c r="AX110" s="963"/>
      <c r="AY110" s="963"/>
      <c r="AZ110" s="892" t="s">
        <v>441</v>
      </c>
      <c r="BA110" s="840"/>
      <c r="BB110" s="840"/>
      <c r="BC110" s="840"/>
      <c r="BD110" s="840"/>
      <c r="BE110" s="840"/>
      <c r="BF110" s="840"/>
      <c r="BG110" s="840"/>
      <c r="BH110" s="840"/>
      <c r="BI110" s="840"/>
      <c r="BJ110" s="840"/>
      <c r="BK110" s="840"/>
      <c r="BL110" s="840"/>
      <c r="BM110" s="840"/>
      <c r="BN110" s="840"/>
      <c r="BO110" s="840"/>
      <c r="BP110" s="841"/>
      <c r="BQ110" s="893">
        <v>6778774</v>
      </c>
      <c r="BR110" s="874"/>
      <c r="BS110" s="874"/>
      <c r="BT110" s="874"/>
      <c r="BU110" s="874"/>
      <c r="BV110" s="874">
        <v>6734478</v>
      </c>
      <c r="BW110" s="874"/>
      <c r="BX110" s="874"/>
      <c r="BY110" s="874"/>
      <c r="BZ110" s="874"/>
      <c r="CA110" s="874">
        <v>6531767</v>
      </c>
      <c r="CB110" s="874"/>
      <c r="CC110" s="874"/>
      <c r="CD110" s="874"/>
      <c r="CE110" s="874"/>
      <c r="CF110" s="898">
        <v>156.69999999999999</v>
      </c>
      <c r="CG110" s="899"/>
      <c r="CH110" s="899"/>
      <c r="CI110" s="899"/>
      <c r="CJ110" s="899"/>
      <c r="CK110" s="958" t="s">
        <v>442</v>
      </c>
      <c r="CL110" s="851"/>
      <c r="CM110" s="892" t="s">
        <v>443</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444</v>
      </c>
      <c r="DH110" s="874"/>
      <c r="DI110" s="874"/>
      <c r="DJ110" s="874"/>
      <c r="DK110" s="874"/>
      <c r="DL110" s="874" t="s">
        <v>445</v>
      </c>
      <c r="DM110" s="874"/>
      <c r="DN110" s="874"/>
      <c r="DO110" s="874"/>
      <c r="DP110" s="874"/>
      <c r="DQ110" s="874" t="s">
        <v>419</v>
      </c>
      <c r="DR110" s="874"/>
      <c r="DS110" s="874"/>
      <c r="DT110" s="874"/>
      <c r="DU110" s="874"/>
      <c r="DV110" s="875" t="s">
        <v>444</v>
      </c>
      <c r="DW110" s="875"/>
      <c r="DX110" s="875"/>
      <c r="DY110" s="875"/>
      <c r="DZ110" s="876"/>
    </row>
    <row r="111" spans="1:131" s="221" customFormat="1" ht="26.25" customHeight="1" x14ac:dyDescent="0.25">
      <c r="A111" s="806" t="s">
        <v>446</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176</v>
      </c>
      <c r="AB111" s="951"/>
      <c r="AC111" s="951"/>
      <c r="AD111" s="951"/>
      <c r="AE111" s="952"/>
      <c r="AF111" s="953" t="s">
        <v>176</v>
      </c>
      <c r="AG111" s="951"/>
      <c r="AH111" s="951"/>
      <c r="AI111" s="951"/>
      <c r="AJ111" s="952"/>
      <c r="AK111" s="953" t="s">
        <v>248</v>
      </c>
      <c r="AL111" s="951"/>
      <c r="AM111" s="951"/>
      <c r="AN111" s="951"/>
      <c r="AO111" s="952"/>
      <c r="AP111" s="954" t="s">
        <v>447</v>
      </c>
      <c r="AQ111" s="955"/>
      <c r="AR111" s="955"/>
      <c r="AS111" s="955"/>
      <c r="AT111" s="956"/>
      <c r="AU111" s="964"/>
      <c r="AV111" s="965"/>
      <c r="AW111" s="965"/>
      <c r="AX111" s="965"/>
      <c r="AY111" s="965"/>
      <c r="AZ111" s="847" t="s">
        <v>448</v>
      </c>
      <c r="BA111" s="784"/>
      <c r="BB111" s="784"/>
      <c r="BC111" s="784"/>
      <c r="BD111" s="784"/>
      <c r="BE111" s="784"/>
      <c r="BF111" s="784"/>
      <c r="BG111" s="784"/>
      <c r="BH111" s="784"/>
      <c r="BI111" s="784"/>
      <c r="BJ111" s="784"/>
      <c r="BK111" s="784"/>
      <c r="BL111" s="784"/>
      <c r="BM111" s="784"/>
      <c r="BN111" s="784"/>
      <c r="BO111" s="784"/>
      <c r="BP111" s="785"/>
      <c r="BQ111" s="848">
        <v>428720</v>
      </c>
      <c r="BR111" s="849"/>
      <c r="BS111" s="849"/>
      <c r="BT111" s="849"/>
      <c r="BU111" s="849"/>
      <c r="BV111" s="849">
        <v>305660</v>
      </c>
      <c r="BW111" s="849"/>
      <c r="BX111" s="849"/>
      <c r="BY111" s="849"/>
      <c r="BZ111" s="849"/>
      <c r="CA111" s="849">
        <v>234916</v>
      </c>
      <c r="CB111" s="849"/>
      <c r="CC111" s="849"/>
      <c r="CD111" s="849"/>
      <c r="CE111" s="849"/>
      <c r="CF111" s="907">
        <v>5.6</v>
      </c>
      <c r="CG111" s="908"/>
      <c r="CH111" s="908"/>
      <c r="CI111" s="908"/>
      <c r="CJ111" s="908"/>
      <c r="CK111" s="959"/>
      <c r="CL111" s="853"/>
      <c r="CM111" s="847" t="s">
        <v>449</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450</v>
      </c>
      <c r="DH111" s="849"/>
      <c r="DI111" s="849"/>
      <c r="DJ111" s="849"/>
      <c r="DK111" s="849"/>
      <c r="DL111" s="849" t="s">
        <v>176</v>
      </c>
      <c r="DM111" s="849"/>
      <c r="DN111" s="849"/>
      <c r="DO111" s="849"/>
      <c r="DP111" s="849"/>
      <c r="DQ111" s="849" t="s">
        <v>444</v>
      </c>
      <c r="DR111" s="849"/>
      <c r="DS111" s="849"/>
      <c r="DT111" s="849"/>
      <c r="DU111" s="849"/>
      <c r="DV111" s="826" t="s">
        <v>248</v>
      </c>
      <c r="DW111" s="826"/>
      <c r="DX111" s="826"/>
      <c r="DY111" s="826"/>
      <c r="DZ111" s="827"/>
    </row>
    <row r="112" spans="1:131" s="221" customFormat="1" ht="26.25" customHeight="1" x14ac:dyDescent="0.25">
      <c r="A112" s="944" t="s">
        <v>451</v>
      </c>
      <c r="B112" s="945"/>
      <c r="C112" s="784" t="s">
        <v>452</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453</v>
      </c>
      <c r="AB112" s="812"/>
      <c r="AC112" s="812"/>
      <c r="AD112" s="812"/>
      <c r="AE112" s="813"/>
      <c r="AF112" s="814" t="s">
        <v>176</v>
      </c>
      <c r="AG112" s="812"/>
      <c r="AH112" s="812"/>
      <c r="AI112" s="812"/>
      <c r="AJ112" s="813"/>
      <c r="AK112" s="814" t="s">
        <v>176</v>
      </c>
      <c r="AL112" s="812"/>
      <c r="AM112" s="812"/>
      <c r="AN112" s="812"/>
      <c r="AO112" s="813"/>
      <c r="AP112" s="856" t="s">
        <v>444</v>
      </c>
      <c r="AQ112" s="857"/>
      <c r="AR112" s="857"/>
      <c r="AS112" s="857"/>
      <c r="AT112" s="858"/>
      <c r="AU112" s="964"/>
      <c r="AV112" s="965"/>
      <c r="AW112" s="965"/>
      <c r="AX112" s="965"/>
      <c r="AY112" s="965"/>
      <c r="AZ112" s="847" t="s">
        <v>454</v>
      </c>
      <c r="BA112" s="784"/>
      <c r="BB112" s="784"/>
      <c r="BC112" s="784"/>
      <c r="BD112" s="784"/>
      <c r="BE112" s="784"/>
      <c r="BF112" s="784"/>
      <c r="BG112" s="784"/>
      <c r="BH112" s="784"/>
      <c r="BI112" s="784"/>
      <c r="BJ112" s="784"/>
      <c r="BK112" s="784"/>
      <c r="BL112" s="784"/>
      <c r="BM112" s="784"/>
      <c r="BN112" s="784"/>
      <c r="BO112" s="784"/>
      <c r="BP112" s="785"/>
      <c r="BQ112" s="848">
        <v>4408303</v>
      </c>
      <c r="BR112" s="849"/>
      <c r="BS112" s="849"/>
      <c r="BT112" s="849"/>
      <c r="BU112" s="849"/>
      <c r="BV112" s="849">
        <v>4096223</v>
      </c>
      <c r="BW112" s="849"/>
      <c r="BX112" s="849"/>
      <c r="BY112" s="849"/>
      <c r="BZ112" s="849"/>
      <c r="CA112" s="849">
        <v>3910223</v>
      </c>
      <c r="CB112" s="849"/>
      <c r="CC112" s="849"/>
      <c r="CD112" s="849"/>
      <c r="CE112" s="849"/>
      <c r="CF112" s="907">
        <v>93.8</v>
      </c>
      <c r="CG112" s="908"/>
      <c r="CH112" s="908"/>
      <c r="CI112" s="908"/>
      <c r="CJ112" s="908"/>
      <c r="CK112" s="959"/>
      <c r="CL112" s="853"/>
      <c r="CM112" s="847" t="s">
        <v>455</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v>393480</v>
      </c>
      <c r="DH112" s="849"/>
      <c r="DI112" s="849"/>
      <c r="DJ112" s="849"/>
      <c r="DK112" s="849"/>
      <c r="DL112" s="849">
        <v>279051</v>
      </c>
      <c r="DM112" s="849"/>
      <c r="DN112" s="849"/>
      <c r="DO112" s="849"/>
      <c r="DP112" s="849"/>
      <c r="DQ112" s="849">
        <v>214308</v>
      </c>
      <c r="DR112" s="849"/>
      <c r="DS112" s="849"/>
      <c r="DT112" s="849"/>
      <c r="DU112" s="849"/>
      <c r="DV112" s="826">
        <v>5.0999999999999996</v>
      </c>
      <c r="DW112" s="826"/>
      <c r="DX112" s="826"/>
      <c r="DY112" s="826"/>
      <c r="DZ112" s="827"/>
    </row>
    <row r="113" spans="1:130" s="221" customFormat="1" ht="26.25" customHeight="1" x14ac:dyDescent="0.25">
      <c r="A113" s="946"/>
      <c r="B113" s="947"/>
      <c r="C113" s="784" t="s">
        <v>456</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463317</v>
      </c>
      <c r="AB113" s="951"/>
      <c r="AC113" s="951"/>
      <c r="AD113" s="951"/>
      <c r="AE113" s="952"/>
      <c r="AF113" s="953">
        <v>481294</v>
      </c>
      <c r="AG113" s="951"/>
      <c r="AH113" s="951"/>
      <c r="AI113" s="951"/>
      <c r="AJ113" s="952"/>
      <c r="AK113" s="953">
        <v>476957</v>
      </c>
      <c r="AL113" s="951"/>
      <c r="AM113" s="951"/>
      <c r="AN113" s="951"/>
      <c r="AO113" s="952"/>
      <c r="AP113" s="954">
        <v>11.4</v>
      </c>
      <c r="AQ113" s="955"/>
      <c r="AR113" s="955"/>
      <c r="AS113" s="955"/>
      <c r="AT113" s="956"/>
      <c r="AU113" s="964"/>
      <c r="AV113" s="965"/>
      <c r="AW113" s="965"/>
      <c r="AX113" s="965"/>
      <c r="AY113" s="965"/>
      <c r="AZ113" s="847" t="s">
        <v>457</v>
      </c>
      <c r="BA113" s="784"/>
      <c r="BB113" s="784"/>
      <c r="BC113" s="784"/>
      <c r="BD113" s="784"/>
      <c r="BE113" s="784"/>
      <c r="BF113" s="784"/>
      <c r="BG113" s="784"/>
      <c r="BH113" s="784"/>
      <c r="BI113" s="784"/>
      <c r="BJ113" s="784"/>
      <c r="BK113" s="784"/>
      <c r="BL113" s="784"/>
      <c r="BM113" s="784"/>
      <c r="BN113" s="784"/>
      <c r="BO113" s="784"/>
      <c r="BP113" s="785"/>
      <c r="BQ113" s="848">
        <v>481963</v>
      </c>
      <c r="BR113" s="849"/>
      <c r="BS113" s="849"/>
      <c r="BT113" s="849"/>
      <c r="BU113" s="849"/>
      <c r="BV113" s="849">
        <v>477660</v>
      </c>
      <c r="BW113" s="849"/>
      <c r="BX113" s="849"/>
      <c r="BY113" s="849"/>
      <c r="BZ113" s="849"/>
      <c r="CA113" s="849">
        <v>437599</v>
      </c>
      <c r="CB113" s="849"/>
      <c r="CC113" s="849"/>
      <c r="CD113" s="849"/>
      <c r="CE113" s="849"/>
      <c r="CF113" s="907">
        <v>10.5</v>
      </c>
      <c r="CG113" s="908"/>
      <c r="CH113" s="908"/>
      <c r="CI113" s="908"/>
      <c r="CJ113" s="908"/>
      <c r="CK113" s="959"/>
      <c r="CL113" s="853"/>
      <c r="CM113" s="847" t="s">
        <v>458</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453</v>
      </c>
      <c r="DH113" s="812"/>
      <c r="DI113" s="812"/>
      <c r="DJ113" s="812"/>
      <c r="DK113" s="813"/>
      <c r="DL113" s="814" t="s">
        <v>453</v>
      </c>
      <c r="DM113" s="812"/>
      <c r="DN113" s="812"/>
      <c r="DO113" s="812"/>
      <c r="DP113" s="813"/>
      <c r="DQ113" s="814" t="s">
        <v>450</v>
      </c>
      <c r="DR113" s="812"/>
      <c r="DS113" s="812"/>
      <c r="DT113" s="812"/>
      <c r="DU113" s="813"/>
      <c r="DV113" s="856" t="s">
        <v>248</v>
      </c>
      <c r="DW113" s="857"/>
      <c r="DX113" s="857"/>
      <c r="DY113" s="857"/>
      <c r="DZ113" s="858"/>
    </row>
    <row r="114" spans="1:130" s="221" customFormat="1" ht="26.25" customHeight="1" x14ac:dyDescent="0.25">
      <c r="A114" s="946"/>
      <c r="B114" s="947"/>
      <c r="C114" s="784" t="s">
        <v>459</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73408</v>
      </c>
      <c r="AB114" s="812"/>
      <c r="AC114" s="812"/>
      <c r="AD114" s="812"/>
      <c r="AE114" s="813"/>
      <c r="AF114" s="814">
        <v>71104</v>
      </c>
      <c r="AG114" s="812"/>
      <c r="AH114" s="812"/>
      <c r="AI114" s="812"/>
      <c r="AJ114" s="813"/>
      <c r="AK114" s="814">
        <v>78090</v>
      </c>
      <c r="AL114" s="812"/>
      <c r="AM114" s="812"/>
      <c r="AN114" s="812"/>
      <c r="AO114" s="813"/>
      <c r="AP114" s="856">
        <v>1.9</v>
      </c>
      <c r="AQ114" s="857"/>
      <c r="AR114" s="857"/>
      <c r="AS114" s="857"/>
      <c r="AT114" s="858"/>
      <c r="AU114" s="964"/>
      <c r="AV114" s="965"/>
      <c r="AW114" s="965"/>
      <c r="AX114" s="965"/>
      <c r="AY114" s="965"/>
      <c r="AZ114" s="847" t="s">
        <v>460</v>
      </c>
      <c r="BA114" s="784"/>
      <c r="BB114" s="784"/>
      <c r="BC114" s="784"/>
      <c r="BD114" s="784"/>
      <c r="BE114" s="784"/>
      <c r="BF114" s="784"/>
      <c r="BG114" s="784"/>
      <c r="BH114" s="784"/>
      <c r="BI114" s="784"/>
      <c r="BJ114" s="784"/>
      <c r="BK114" s="784"/>
      <c r="BL114" s="784"/>
      <c r="BM114" s="784"/>
      <c r="BN114" s="784"/>
      <c r="BO114" s="784"/>
      <c r="BP114" s="785"/>
      <c r="BQ114" s="848">
        <v>734517</v>
      </c>
      <c r="BR114" s="849"/>
      <c r="BS114" s="849"/>
      <c r="BT114" s="849"/>
      <c r="BU114" s="849"/>
      <c r="BV114" s="849">
        <v>706739</v>
      </c>
      <c r="BW114" s="849"/>
      <c r="BX114" s="849"/>
      <c r="BY114" s="849"/>
      <c r="BZ114" s="849"/>
      <c r="CA114" s="849">
        <v>712833</v>
      </c>
      <c r="CB114" s="849"/>
      <c r="CC114" s="849"/>
      <c r="CD114" s="849"/>
      <c r="CE114" s="849"/>
      <c r="CF114" s="907">
        <v>17.100000000000001</v>
      </c>
      <c r="CG114" s="908"/>
      <c r="CH114" s="908"/>
      <c r="CI114" s="908"/>
      <c r="CJ114" s="908"/>
      <c r="CK114" s="959"/>
      <c r="CL114" s="853"/>
      <c r="CM114" s="847" t="s">
        <v>461</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395</v>
      </c>
      <c r="DH114" s="812"/>
      <c r="DI114" s="812"/>
      <c r="DJ114" s="812"/>
      <c r="DK114" s="813"/>
      <c r="DL114" s="814" t="s">
        <v>450</v>
      </c>
      <c r="DM114" s="812"/>
      <c r="DN114" s="812"/>
      <c r="DO114" s="812"/>
      <c r="DP114" s="813"/>
      <c r="DQ114" s="814" t="s">
        <v>462</v>
      </c>
      <c r="DR114" s="812"/>
      <c r="DS114" s="812"/>
      <c r="DT114" s="812"/>
      <c r="DU114" s="813"/>
      <c r="DV114" s="856" t="s">
        <v>248</v>
      </c>
      <c r="DW114" s="857"/>
      <c r="DX114" s="857"/>
      <c r="DY114" s="857"/>
      <c r="DZ114" s="858"/>
    </row>
    <row r="115" spans="1:130" s="221" customFormat="1" ht="26.25" customHeight="1" x14ac:dyDescent="0.25">
      <c r="A115" s="946"/>
      <c r="B115" s="947"/>
      <c r="C115" s="784" t="s">
        <v>463</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84542</v>
      </c>
      <c r="AB115" s="951"/>
      <c r="AC115" s="951"/>
      <c r="AD115" s="951"/>
      <c r="AE115" s="952"/>
      <c r="AF115" s="953">
        <v>88513</v>
      </c>
      <c r="AG115" s="951"/>
      <c r="AH115" s="951"/>
      <c r="AI115" s="951"/>
      <c r="AJ115" s="952"/>
      <c r="AK115" s="953">
        <v>84648</v>
      </c>
      <c r="AL115" s="951"/>
      <c r="AM115" s="951"/>
      <c r="AN115" s="951"/>
      <c r="AO115" s="952"/>
      <c r="AP115" s="954">
        <v>2</v>
      </c>
      <c r="AQ115" s="955"/>
      <c r="AR115" s="955"/>
      <c r="AS115" s="955"/>
      <c r="AT115" s="956"/>
      <c r="AU115" s="964"/>
      <c r="AV115" s="965"/>
      <c r="AW115" s="965"/>
      <c r="AX115" s="965"/>
      <c r="AY115" s="965"/>
      <c r="AZ115" s="847" t="s">
        <v>464</v>
      </c>
      <c r="BA115" s="784"/>
      <c r="BB115" s="784"/>
      <c r="BC115" s="784"/>
      <c r="BD115" s="784"/>
      <c r="BE115" s="784"/>
      <c r="BF115" s="784"/>
      <c r="BG115" s="784"/>
      <c r="BH115" s="784"/>
      <c r="BI115" s="784"/>
      <c r="BJ115" s="784"/>
      <c r="BK115" s="784"/>
      <c r="BL115" s="784"/>
      <c r="BM115" s="784"/>
      <c r="BN115" s="784"/>
      <c r="BO115" s="784"/>
      <c r="BP115" s="785"/>
      <c r="BQ115" s="848" t="s">
        <v>453</v>
      </c>
      <c r="BR115" s="849"/>
      <c r="BS115" s="849"/>
      <c r="BT115" s="849"/>
      <c r="BU115" s="849"/>
      <c r="BV115" s="849" t="s">
        <v>462</v>
      </c>
      <c r="BW115" s="849"/>
      <c r="BX115" s="849"/>
      <c r="BY115" s="849"/>
      <c r="BZ115" s="849"/>
      <c r="CA115" s="849" t="s">
        <v>419</v>
      </c>
      <c r="CB115" s="849"/>
      <c r="CC115" s="849"/>
      <c r="CD115" s="849"/>
      <c r="CE115" s="849"/>
      <c r="CF115" s="907" t="s">
        <v>176</v>
      </c>
      <c r="CG115" s="908"/>
      <c r="CH115" s="908"/>
      <c r="CI115" s="908"/>
      <c r="CJ115" s="908"/>
      <c r="CK115" s="959"/>
      <c r="CL115" s="853"/>
      <c r="CM115" s="847" t="s">
        <v>465</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466</v>
      </c>
      <c r="DH115" s="812"/>
      <c r="DI115" s="812"/>
      <c r="DJ115" s="812"/>
      <c r="DK115" s="813"/>
      <c r="DL115" s="814" t="s">
        <v>453</v>
      </c>
      <c r="DM115" s="812"/>
      <c r="DN115" s="812"/>
      <c r="DO115" s="812"/>
      <c r="DP115" s="813"/>
      <c r="DQ115" s="814" t="s">
        <v>248</v>
      </c>
      <c r="DR115" s="812"/>
      <c r="DS115" s="812"/>
      <c r="DT115" s="812"/>
      <c r="DU115" s="813"/>
      <c r="DV115" s="856" t="s">
        <v>419</v>
      </c>
      <c r="DW115" s="857"/>
      <c r="DX115" s="857"/>
      <c r="DY115" s="857"/>
      <c r="DZ115" s="858"/>
    </row>
    <row r="116" spans="1:130" s="221" customFormat="1" ht="26.25" customHeight="1" x14ac:dyDescent="0.25">
      <c r="A116" s="948"/>
      <c r="B116" s="949"/>
      <c r="C116" s="871" t="s">
        <v>467</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468</v>
      </c>
      <c r="AB116" s="812"/>
      <c r="AC116" s="812"/>
      <c r="AD116" s="812"/>
      <c r="AE116" s="813"/>
      <c r="AF116" s="814" t="s">
        <v>468</v>
      </c>
      <c r="AG116" s="812"/>
      <c r="AH116" s="812"/>
      <c r="AI116" s="812"/>
      <c r="AJ116" s="813"/>
      <c r="AK116" s="814" t="s">
        <v>462</v>
      </c>
      <c r="AL116" s="812"/>
      <c r="AM116" s="812"/>
      <c r="AN116" s="812"/>
      <c r="AO116" s="813"/>
      <c r="AP116" s="856" t="s">
        <v>419</v>
      </c>
      <c r="AQ116" s="857"/>
      <c r="AR116" s="857"/>
      <c r="AS116" s="857"/>
      <c r="AT116" s="858"/>
      <c r="AU116" s="964"/>
      <c r="AV116" s="965"/>
      <c r="AW116" s="965"/>
      <c r="AX116" s="965"/>
      <c r="AY116" s="965"/>
      <c r="AZ116" s="941" t="s">
        <v>469</v>
      </c>
      <c r="BA116" s="942"/>
      <c r="BB116" s="942"/>
      <c r="BC116" s="942"/>
      <c r="BD116" s="942"/>
      <c r="BE116" s="942"/>
      <c r="BF116" s="942"/>
      <c r="BG116" s="942"/>
      <c r="BH116" s="942"/>
      <c r="BI116" s="942"/>
      <c r="BJ116" s="942"/>
      <c r="BK116" s="942"/>
      <c r="BL116" s="942"/>
      <c r="BM116" s="942"/>
      <c r="BN116" s="942"/>
      <c r="BO116" s="942"/>
      <c r="BP116" s="943"/>
      <c r="BQ116" s="848" t="s">
        <v>453</v>
      </c>
      <c r="BR116" s="849"/>
      <c r="BS116" s="849"/>
      <c r="BT116" s="849"/>
      <c r="BU116" s="849"/>
      <c r="BV116" s="849" t="s">
        <v>453</v>
      </c>
      <c r="BW116" s="849"/>
      <c r="BX116" s="849"/>
      <c r="BY116" s="849"/>
      <c r="BZ116" s="849"/>
      <c r="CA116" s="849" t="s">
        <v>176</v>
      </c>
      <c r="CB116" s="849"/>
      <c r="CC116" s="849"/>
      <c r="CD116" s="849"/>
      <c r="CE116" s="849"/>
      <c r="CF116" s="907" t="s">
        <v>395</v>
      </c>
      <c r="CG116" s="908"/>
      <c r="CH116" s="908"/>
      <c r="CI116" s="908"/>
      <c r="CJ116" s="908"/>
      <c r="CK116" s="959"/>
      <c r="CL116" s="853"/>
      <c r="CM116" s="847" t="s">
        <v>470</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v>2601</v>
      </c>
      <c r="DH116" s="812"/>
      <c r="DI116" s="812"/>
      <c r="DJ116" s="812"/>
      <c r="DK116" s="813"/>
      <c r="DL116" s="814" t="s">
        <v>468</v>
      </c>
      <c r="DM116" s="812"/>
      <c r="DN116" s="812"/>
      <c r="DO116" s="812"/>
      <c r="DP116" s="813"/>
      <c r="DQ116" s="814" t="s">
        <v>471</v>
      </c>
      <c r="DR116" s="812"/>
      <c r="DS116" s="812"/>
      <c r="DT116" s="812"/>
      <c r="DU116" s="813"/>
      <c r="DV116" s="856" t="s">
        <v>453</v>
      </c>
      <c r="DW116" s="857"/>
      <c r="DX116" s="857"/>
      <c r="DY116" s="857"/>
      <c r="DZ116" s="858"/>
    </row>
    <row r="117" spans="1:130" s="221" customFormat="1" ht="26.25" customHeight="1" x14ac:dyDescent="0.25">
      <c r="A117" s="927" t="s">
        <v>189</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472</v>
      </c>
      <c r="Z117" s="929"/>
      <c r="AA117" s="934">
        <v>1203184</v>
      </c>
      <c r="AB117" s="935"/>
      <c r="AC117" s="935"/>
      <c r="AD117" s="935"/>
      <c r="AE117" s="936"/>
      <c r="AF117" s="937">
        <v>1269162</v>
      </c>
      <c r="AG117" s="935"/>
      <c r="AH117" s="935"/>
      <c r="AI117" s="935"/>
      <c r="AJ117" s="936"/>
      <c r="AK117" s="937">
        <v>1306807</v>
      </c>
      <c r="AL117" s="935"/>
      <c r="AM117" s="935"/>
      <c r="AN117" s="935"/>
      <c r="AO117" s="936"/>
      <c r="AP117" s="938"/>
      <c r="AQ117" s="939"/>
      <c r="AR117" s="939"/>
      <c r="AS117" s="939"/>
      <c r="AT117" s="940"/>
      <c r="AU117" s="964"/>
      <c r="AV117" s="965"/>
      <c r="AW117" s="965"/>
      <c r="AX117" s="965"/>
      <c r="AY117" s="965"/>
      <c r="AZ117" s="895" t="s">
        <v>473</v>
      </c>
      <c r="BA117" s="896"/>
      <c r="BB117" s="896"/>
      <c r="BC117" s="896"/>
      <c r="BD117" s="896"/>
      <c r="BE117" s="896"/>
      <c r="BF117" s="896"/>
      <c r="BG117" s="896"/>
      <c r="BH117" s="896"/>
      <c r="BI117" s="896"/>
      <c r="BJ117" s="896"/>
      <c r="BK117" s="896"/>
      <c r="BL117" s="896"/>
      <c r="BM117" s="896"/>
      <c r="BN117" s="896"/>
      <c r="BO117" s="896"/>
      <c r="BP117" s="897"/>
      <c r="BQ117" s="848" t="s">
        <v>453</v>
      </c>
      <c r="BR117" s="849"/>
      <c r="BS117" s="849"/>
      <c r="BT117" s="849"/>
      <c r="BU117" s="849"/>
      <c r="BV117" s="849" t="s">
        <v>453</v>
      </c>
      <c r="BW117" s="849"/>
      <c r="BX117" s="849"/>
      <c r="BY117" s="849"/>
      <c r="BZ117" s="849"/>
      <c r="CA117" s="849" t="s">
        <v>248</v>
      </c>
      <c r="CB117" s="849"/>
      <c r="CC117" s="849"/>
      <c r="CD117" s="849"/>
      <c r="CE117" s="849"/>
      <c r="CF117" s="907" t="s">
        <v>466</v>
      </c>
      <c r="CG117" s="908"/>
      <c r="CH117" s="908"/>
      <c r="CI117" s="908"/>
      <c r="CJ117" s="908"/>
      <c r="CK117" s="959"/>
      <c r="CL117" s="853"/>
      <c r="CM117" s="847" t="s">
        <v>474</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475</v>
      </c>
      <c r="DH117" s="812"/>
      <c r="DI117" s="812"/>
      <c r="DJ117" s="812"/>
      <c r="DK117" s="813"/>
      <c r="DL117" s="814" t="s">
        <v>462</v>
      </c>
      <c r="DM117" s="812"/>
      <c r="DN117" s="812"/>
      <c r="DO117" s="812"/>
      <c r="DP117" s="813"/>
      <c r="DQ117" s="814" t="s">
        <v>475</v>
      </c>
      <c r="DR117" s="812"/>
      <c r="DS117" s="812"/>
      <c r="DT117" s="812"/>
      <c r="DU117" s="813"/>
      <c r="DV117" s="856" t="s">
        <v>444</v>
      </c>
      <c r="DW117" s="857"/>
      <c r="DX117" s="857"/>
      <c r="DY117" s="857"/>
      <c r="DZ117" s="858"/>
    </row>
    <row r="118" spans="1:130" s="221" customFormat="1" ht="26.25" customHeight="1" x14ac:dyDescent="0.25">
      <c r="A118" s="927" t="s">
        <v>439</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436</v>
      </c>
      <c r="AB118" s="928"/>
      <c r="AC118" s="928"/>
      <c r="AD118" s="928"/>
      <c r="AE118" s="929"/>
      <c r="AF118" s="930" t="s">
        <v>437</v>
      </c>
      <c r="AG118" s="928"/>
      <c r="AH118" s="928"/>
      <c r="AI118" s="928"/>
      <c r="AJ118" s="929"/>
      <c r="AK118" s="930" t="s">
        <v>308</v>
      </c>
      <c r="AL118" s="928"/>
      <c r="AM118" s="928"/>
      <c r="AN118" s="928"/>
      <c r="AO118" s="929"/>
      <c r="AP118" s="931" t="s">
        <v>438</v>
      </c>
      <c r="AQ118" s="932"/>
      <c r="AR118" s="932"/>
      <c r="AS118" s="932"/>
      <c r="AT118" s="933"/>
      <c r="AU118" s="964"/>
      <c r="AV118" s="965"/>
      <c r="AW118" s="965"/>
      <c r="AX118" s="965"/>
      <c r="AY118" s="965"/>
      <c r="AZ118" s="870" t="s">
        <v>476</v>
      </c>
      <c r="BA118" s="871"/>
      <c r="BB118" s="871"/>
      <c r="BC118" s="871"/>
      <c r="BD118" s="871"/>
      <c r="BE118" s="871"/>
      <c r="BF118" s="871"/>
      <c r="BG118" s="871"/>
      <c r="BH118" s="871"/>
      <c r="BI118" s="871"/>
      <c r="BJ118" s="871"/>
      <c r="BK118" s="871"/>
      <c r="BL118" s="871"/>
      <c r="BM118" s="871"/>
      <c r="BN118" s="871"/>
      <c r="BO118" s="871"/>
      <c r="BP118" s="872"/>
      <c r="BQ118" s="911" t="s">
        <v>176</v>
      </c>
      <c r="BR118" s="877"/>
      <c r="BS118" s="877"/>
      <c r="BT118" s="877"/>
      <c r="BU118" s="877"/>
      <c r="BV118" s="877" t="s">
        <v>462</v>
      </c>
      <c r="BW118" s="877"/>
      <c r="BX118" s="877"/>
      <c r="BY118" s="877"/>
      <c r="BZ118" s="877"/>
      <c r="CA118" s="877" t="s">
        <v>468</v>
      </c>
      <c r="CB118" s="877"/>
      <c r="CC118" s="877"/>
      <c r="CD118" s="877"/>
      <c r="CE118" s="877"/>
      <c r="CF118" s="907" t="s">
        <v>453</v>
      </c>
      <c r="CG118" s="908"/>
      <c r="CH118" s="908"/>
      <c r="CI118" s="908"/>
      <c r="CJ118" s="908"/>
      <c r="CK118" s="959"/>
      <c r="CL118" s="853"/>
      <c r="CM118" s="847" t="s">
        <v>477</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v>31500</v>
      </c>
      <c r="DH118" s="812"/>
      <c r="DI118" s="812"/>
      <c r="DJ118" s="812"/>
      <c r="DK118" s="813"/>
      <c r="DL118" s="814">
        <v>25813</v>
      </c>
      <c r="DM118" s="812"/>
      <c r="DN118" s="812"/>
      <c r="DO118" s="812"/>
      <c r="DP118" s="813"/>
      <c r="DQ118" s="814">
        <v>20159</v>
      </c>
      <c r="DR118" s="812"/>
      <c r="DS118" s="812"/>
      <c r="DT118" s="812"/>
      <c r="DU118" s="813"/>
      <c r="DV118" s="856">
        <v>0.5</v>
      </c>
      <c r="DW118" s="857"/>
      <c r="DX118" s="857"/>
      <c r="DY118" s="857"/>
      <c r="DZ118" s="858"/>
    </row>
    <row r="119" spans="1:130" s="221" customFormat="1" ht="26.25" customHeight="1" x14ac:dyDescent="0.25">
      <c r="A119" s="850" t="s">
        <v>442</v>
      </c>
      <c r="B119" s="851"/>
      <c r="C119" s="892" t="s">
        <v>443</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462</v>
      </c>
      <c r="AB119" s="921"/>
      <c r="AC119" s="921"/>
      <c r="AD119" s="921"/>
      <c r="AE119" s="922"/>
      <c r="AF119" s="923" t="s">
        <v>248</v>
      </c>
      <c r="AG119" s="921"/>
      <c r="AH119" s="921"/>
      <c r="AI119" s="921"/>
      <c r="AJ119" s="922"/>
      <c r="AK119" s="923" t="s">
        <v>453</v>
      </c>
      <c r="AL119" s="921"/>
      <c r="AM119" s="921"/>
      <c r="AN119" s="921"/>
      <c r="AO119" s="922"/>
      <c r="AP119" s="924" t="s">
        <v>453</v>
      </c>
      <c r="AQ119" s="925"/>
      <c r="AR119" s="925"/>
      <c r="AS119" s="925"/>
      <c r="AT119" s="926"/>
      <c r="AU119" s="966"/>
      <c r="AV119" s="967"/>
      <c r="AW119" s="967"/>
      <c r="AX119" s="967"/>
      <c r="AY119" s="967"/>
      <c r="AZ119" s="242" t="s">
        <v>189</v>
      </c>
      <c r="BA119" s="242"/>
      <c r="BB119" s="242"/>
      <c r="BC119" s="242"/>
      <c r="BD119" s="242"/>
      <c r="BE119" s="242"/>
      <c r="BF119" s="242"/>
      <c r="BG119" s="242"/>
      <c r="BH119" s="242"/>
      <c r="BI119" s="242"/>
      <c r="BJ119" s="242"/>
      <c r="BK119" s="242"/>
      <c r="BL119" s="242"/>
      <c r="BM119" s="242"/>
      <c r="BN119" s="242"/>
      <c r="BO119" s="909" t="s">
        <v>478</v>
      </c>
      <c r="BP119" s="910"/>
      <c r="BQ119" s="911">
        <v>12832277</v>
      </c>
      <c r="BR119" s="877"/>
      <c r="BS119" s="877"/>
      <c r="BT119" s="877"/>
      <c r="BU119" s="877"/>
      <c r="BV119" s="877">
        <v>12320760</v>
      </c>
      <c r="BW119" s="877"/>
      <c r="BX119" s="877"/>
      <c r="BY119" s="877"/>
      <c r="BZ119" s="877"/>
      <c r="CA119" s="877">
        <v>11827338</v>
      </c>
      <c r="CB119" s="877"/>
      <c r="CC119" s="877"/>
      <c r="CD119" s="877"/>
      <c r="CE119" s="877"/>
      <c r="CF119" s="780"/>
      <c r="CG119" s="781"/>
      <c r="CH119" s="781"/>
      <c r="CI119" s="781"/>
      <c r="CJ119" s="866"/>
      <c r="CK119" s="960"/>
      <c r="CL119" s="855"/>
      <c r="CM119" s="870" t="s">
        <v>479</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v>1139</v>
      </c>
      <c r="DH119" s="796"/>
      <c r="DI119" s="796"/>
      <c r="DJ119" s="796"/>
      <c r="DK119" s="797"/>
      <c r="DL119" s="798">
        <v>796</v>
      </c>
      <c r="DM119" s="796"/>
      <c r="DN119" s="796"/>
      <c r="DO119" s="796"/>
      <c r="DP119" s="797"/>
      <c r="DQ119" s="798">
        <v>449</v>
      </c>
      <c r="DR119" s="796"/>
      <c r="DS119" s="796"/>
      <c r="DT119" s="796"/>
      <c r="DU119" s="797"/>
      <c r="DV119" s="880">
        <v>0</v>
      </c>
      <c r="DW119" s="881"/>
      <c r="DX119" s="881"/>
      <c r="DY119" s="881"/>
      <c r="DZ119" s="882"/>
    </row>
    <row r="120" spans="1:130" s="221" customFormat="1" ht="26.25" customHeight="1" x14ac:dyDescent="0.25">
      <c r="A120" s="852"/>
      <c r="B120" s="853"/>
      <c r="C120" s="847" t="s">
        <v>449</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176</v>
      </c>
      <c r="AB120" s="812"/>
      <c r="AC120" s="812"/>
      <c r="AD120" s="812"/>
      <c r="AE120" s="813"/>
      <c r="AF120" s="814" t="s">
        <v>419</v>
      </c>
      <c r="AG120" s="812"/>
      <c r="AH120" s="812"/>
      <c r="AI120" s="812"/>
      <c r="AJ120" s="813"/>
      <c r="AK120" s="814" t="s">
        <v>471</v>
      </c>
      <c r="AL120" s="812"/>
      <c r="AM120" s="812"/>
      <c r="AN120" s="812"/>
      <c r="AO120" s="813"/>
      <c r="AP120" s="856" t="s">
        <v>466</v>
      </c>
      <c r="AQ120" s="857"/>
      <c r="AR120" s="857"/>
      <c r="AS120" s="857"/>
      <c r="AT120" s="858"/>
      <c r="AU120" s="912" t="s">
        <v>480</v>
      </c>
      <c r="AV120" s="913"/>
      <c r="AW120" s="913"/>
      <c r="AX120" s="913"/>
      <c r="AY120" s="914"/>
      <c r="AZ120" s="892" t="s">
        <v>481</v>
      </c>
      <c r="BA120" s="840"/>
      <c r="BB120" s="840"/>
      <c r="BC120" s="840"/>
      <c r="BD120" s="840"/>
      <c r="BE120" s="840"/>
      <c r="BF120" s="840"/>
      <c r="BG120" s="840"/>
      <c r="BH120" s="840"/>
      <c r="BI120" s="840"/>
      <c r="BJ120" s="840"/>
      <c r="BK120" s="840"/>
      <c r="BL120" s="840"/>
      <c r="BM120" s="840"/>
      <c r="BN120" s="840"/>
      <c r="BO120" s="840"/>
      <c r="BP120" s="841"/>
      <c r="BQ120" s="893">
        <v>1725603</v>
      </c>
      <c r="BR120" s="874"/>
      <c r="BS120" s="874"/>
      <c r="BT120" s="874"/>
      <c r="BU120" s="874"/>
      <c r="BV120" s="874">
        <v>1887302</v>
      </c>
      <c r="BW120" s="874"/>
      <c r="BX120" s="874"/>
      <c r="BY120" s="874"/>
      <c r="BZ120" s="874"/>
      <c r="CA120" s="874">
        <v>2426551</v>
      </c>
      <c r="CB120" s="874"/>
      <c r="CC120" s="874"/>
      <c r="CD120" s="874"/>
      <c r="CE120" s="874"/>
      <c r="CF120" s="898">
        <v>58.2</v>
      </c>
      <c r="CG120" s="899"/>
      <c r="CH120" s="899"/>
      <c r="CI120" s="899"/>
      <c r="CJ120" s="899"/>
      <c r="CK120" s="900" t="s">
        <v>482</v>
      </c>
      <c r="CL120" s="884"/>
      <c r="CM120" s="884"/>
      <c r="CN120" s="884"/>
      <c r="CO120" s="885"/>
      <c r="CP120" s="904" t="s">
        <v>483</v>
      </c>
      <c r="CQ120" s="905"/>
      <c r="CR120" s="905"/>
      <c r="CS120" s="905"/>
      <c r="CT120" s="905"/>
      <c r="CU120" s="905"/>
      <c r="CV120" s="905"/>
      <c r="CW120" s="905"/>
      <c r="CX120" s="905"/>
      <c r="CY120" s="905"/>
      <c r="CZ120" s="905"/>
      <c r="DA120" s="905"/>
      <c r="DB120" s="905"/>
      <c r="DC120" s="905"/>
      <c r="DD120" s="905"/>
      <c r="DE120" s="905"/>
      <c r="DF120" s="906"/>
      <c r="DG120" s="893">
        <v>2399924</v>
      </c>
      <c r="DH120" s="874"/>
      <c r="DI120" s="874"/>
      <c r="DJ120" s="874"/>
      <c r="DK120" s="874"/>
      <c r="DL120" s="874">
        <v>2320750</v>
      </c>
      <c r="DM120" s="874"/>
      <c r="DN120" s="874"/>
      <c r="DO120" s="874"/>
      <c r="DP120" s="874"/>
      <c r="DQ120" s="874">
        <v>2295511</v>
      </c>
      <c r="DR120" s="874"/>
      <c r="DS120" s="874"/>
      <c r="DT120" s="874"/>
      <c r="DU120" s="874"/>
      <c r="DV120" s="875">
        <v>55.1</v>
      </c>
      <c r="DW120" s="875"/>
      <c r="DX120" s="875"/>
      <c r="DY120" s="875"/>
      <c r="DZ120" s="876"/>
    </row>
    <row r="121" spans="1:130" s="221" customFormat="1" ht="26.25" customHeight="1" x14ac:dyDescent="0.25">
      <c r="A121" s="852"/>
      <c r="B121" s="853"/>
      <c r="C121" s="895" t="s">
        <v>484</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176</v>
      </c>
      <c r="AB121" s="812"/>
      <c r="AC121" s="812"/>
      <c r="AD121" s="812"/>
      <c r="AE121" s="813"/>
      <c r="AF121" s="814" t="s">
        <v>419</v>
      </c>
      <c r="AG121" s="812"/>
      <c r="AH121" s="812"/>
      <c r="AI121" s="812"/>
      <c r="AJ121" s="813"/>
      <c r="AK121" s="814" t="s">
        <v>462</v>
      </c>
      <c r="AL121" s="812"/>
      <c r="AM121" s="812"/>
      <c r="AN121" s="812"/>
      <c r="AO121" s="813"/>
      <c r="AP121" s="856" t="s">
        <v>462</v>
      </c>
      <c r="AQ121" s="857"/>
      <c r="AR121" s="857"/>
      <c r="AS121" s="857"/>
      <c r="AT121" s="858"/>
      <c r="AU121" s="915"/>
      <c r="AV121" s="916"/>
      <c r="AW121" s="916"/>
      <c r="AX121" s="916"/>
      <c r="AY121" s="917"/>
      <c r="AZ121" s="847" t="s">
        <v>485</v>
      </c>
      <c r="BA121" s="784"/>
      <c r="BB121" s="784"/>
      <c r="BC121" s="784"/>
      <c r="BD121" s="784"/>
      <c r="BE121" s="784"/>
      <c r="BF121" s="784"/>
      <c r="BG121" s="784"/>
      <c r="BH121" s="784"/>
      <c r="BI121" s="784"/>
      <c r="BJ121" s="784"/>
      <c r="BK121" s="784"/>
      <c r="BL121" s="784"/>
      <c r="BM121" s="784"/>
      <c r="BN121" s="784"/>
      <c r="BO121" s="784"/>
      <c r="BP121" s="785"/>
      <c r="BQ121" s="848">
        <v>666134</v>
      </c>
      <c r="BR121" s="849"/>
      <c r="BS121" s="849"/>
      <c r="BT121" s="849"/>
      <c r="BU121" s="849"/>
      <c r="BV121" s="849">
        <v>716190</v>
      </c>
      <c r="BW121" s="849"/>
      <c r="BX121" s="849"/>
      <c r="BY121" s="849"/>
      <c r="BZ121" s="849"/>
      <c r="CA121" s="849">
        <v>709560</v>
      </c>
      <c r="CB121" s="849"/>
      <c r="CC121" s="849"/>
      <c r="CD121" s="849"/>
      <c r="CE121" s="849"/>
      <c r="CF121" s="907">
        <v>17</v>
      </c>
      <c r="CG121" s="908"/>
      <c r="CH121" s="908"/>
      <c r="CI121" s="908"/>
      <c r="CJ121" s="908"/>
      <c r="CK121" s="901"/>
      <c r="CL121" s="887"/>
      <c r="CM121" s="887"/>
      <c r="CN121" s="887"/>
      <c r="CO121" s="888"/>
      <c r="CP121" s="867" t="s">
        <v>486</v>
      </c>
      <c r="CQ121" s="868"/>
      <c r="CR121" s="868"/>
      <c r="CS121" s="868"/>
      <c r="CT121" s="868"/>
      <c r="CU121" s="868"/>
      <c r="CV121" s="868"/>
      <c r="CW121" s="868"/>
      <c r="CX121" s="868"/>
      <c r="CY121" s="868"/>
      <c r="CZ121" s="868"/>
      <c r="DA121" s="868"/>
      <c r="DB121" s="868"/>
      <c r="DC121" s="868"/>
      <c r="DD121" s="868"/>
      <c r="DE121" s="868"/>
      <c r="DF121" s="869"/>
      <c r="DG121" s="848">
        <v>1779483</v>
      </c>
      <c r="DH121" s="849"/>
      <c r="DI121" s="849"/>
      <c r="DJ121" s="849"/>
      <c r="DK121" s="849"/>
      <c r="DL121" s="849">
        <v>1603900</v>
      </c>
      <c r="DM121" s="849"/>
      <c r="DN121" s="849"/>
      <c r="DO121" s="849"/>
      <c r="DP121" s="849"/>
      <c r="DQ121" s="849">
        <v>1424264</v>
      </c>
      <c r="DR121" s="849"/>
      <c r="DS121" s="849"/>
      <c r="DT121" s="849"/>
      <c r="DU121" s="849"/>
      <c r="DV121" s="826">
        <v>34.200000000000003</v>
      </c>
      <c r="DW121" s="826"/>
      <c r="DX121" s="826"/>
      <c r="DY121" s="826"/>
      <c r="DZ121" s="827"/>
    </row>
    <row r="122" spans="1:130" s="221" customFormat="1" ht="26.25" customHeight="1" x14ac:dyDescent="0.25">
      <c r="A122" s="852"/>
      <c r="B122" s="853"/>
      <c r="C122" s="847" t="s">
        <v>461</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487</v>
      </c>
      <c r="AB122" s="812"/>
      <c r="AC122" s="812"/>
      <c r="AD122" s="812"/>
      <c r="AE122" s="813"/>
      <c r="AF122" s="814" t="s">
        <v>471</v>
      </c>
      <c r="AG122" s="812"/>
      <c r="AH122" s="812"/>
      <c r="AI122" s="812"/>
      <c r="AJ122" s="813"/>
      <c r="AK122" s="814" t="s">
        <v>471</v>
      </c>
      <c r="AL122" s="812"/>
      <c r="AM122" s="812"/>
      <c r="AN122" s="812"/>
      <c r="AO122" s="813"/>
      <c r="AP122" s="856" t="s">
        <v>450</v>
      </c>
      <c r="AQ122" s="857"/>
      <c r="AR122" s="857"/>
      <c r="AS122" s="857"/>
      <c r="AT122" s="858"/>
      <c r="AU122" s="915"/>
      <c r="AV122" s="916"/>
      <c r="AW122" s="916"/>
      <c r="AX122" s="916"/>
      <c r="AY122" s="917"/>
      <c r="AZ122" s="870" t="s">
        <v>488</v>
      </c>
      <c r="BA122" s="871"/>
      <c r="BB122" s="871"/>
      <c r="BC122" s="871"/>
      <c r="BD122" s="871"/>
      <c r="BE122" s="871"/>
      <c r="BF122" s="871"/>
      <c r="BG122" s="871"/>
      <c r="BH122" s="871"/>
      <c r="BI122" s="871"/>
      <c r="BJ122" s="871"/>
      <c r="BK122" s="871"/>
      <c r="BL122" s="871"/>
      <c r="BM122" s="871"/>
      <c r="BN122" s="871"/>
      <c r="BO122" s="871"/>
      <c r="BP122" s="872"/>
      <c r="BQ122" s="911">
        <v>7818650</v>
      </c>
      <c r="BR122" s="877"/>
      <c r="BS122" s="877"/>
      <c r="BT122" s="877"/>
      <c r="BU122" s="877"/>
      <c r="BV122" s="877">
        <v>7641723</v>
      </c>
      <c r="BW122" s="877"/>
      <c r="BX122" s="877"/>
      <c r="BY122" s="877"/>
      <c r="BZ122" s="877"/>
      <c r="CA122" s="877">
        <v>7199607</v>
      </c>
      <c r="CB122" s="877"/>
      <c r="CC122" s="877"/>
      <c r="CD122" s="877"/>
      <c r="CE122" s="877"/>
      <c r="CF122" s="878">
        <v>172.8</v>
      </c>
      <c r="CG122" s="879"/>
      <c r="CH122" s="879"/>
      <c r="CI122" s="879"/>
      <c r="CJ122" s="879"/>
      <c r="CK122" s="901"/>
      <c r="CL122" s="887"/>
      <c r="CM122" s="887"/>
      <c r="CN122" s="887"/>
      <c r="CO122" s="888"/>
      <c r="CP122" s="867" t="s">
        <v>489</v>
      </c>
      <c r="CQ122" s="868"/>
      <c r="CR122" s="868"/>
      <c r="CS122" s="868"/>
      <c r="CT122" s="868"/>
      <c r="CU122" s="868"/>
      <c r="CV122" s="868"/>
      <c r="CW122" s="868"/>
      <c r="CX122" s="868"/>
      <c r="CY122" s="868"/>
      <c r="CZ122" s="868"/>
      <c r="DA122" s="868"/>
      <c r="DB122" s="868"/>
      <c r="DC122" s="868"/>
      <c r="DD122" s="868"/>
      <c r="DE122" s="868"/>
      <c r="DF122" s="869"/>
      <c r="DG122" s="848">
        <v>174883</v>
      </c>
      <c r="DH122" s="849"/>
      <c r="DI122" s="849"/>
      <c r="DJ122" s="849"/>
      <c r="DK122" s="849"/>
      <c r="DL122" s="849">
        <v>125622</v>
      </c>
      <c r="DM122" s="849"/>
      <c r="DN122" s="849"/>
      <c r="DO122" s="849"/>
      <c r="DP122" s="849"/>
      <c r="DQ122" s="849">
        <v>152114</v>
      </c>
      <c r="DR122" s="849"/>
      <c r="DS122" s="849"/>
      <c r="DT122" s="849"/>
      <c r="DU122" s="849"/>
      <c r="DV122" s="826">
        <v>3.7</v>
      </c>
      <c r="DW122" s="826"/>
      <c r="DX122" s="826"/>
      <c r="DY122" s="826"/>
      <c r="DZ122" s="827"/>
    </row>
    <row r="123" spans="1:130" s="221" customFormat="1" ht="26.25" customHeight="1" x14ac:dyDescent="0.25">
      <c r="A123" s="852"/>
      <c r="B123" s="853"/>
      <c r="C123" s="847" t="s">
        <v>470</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466</v>
      </c>
      <c r="AB123" s="812"/>
      <c r="AC123" s="812"/>
      <c r="AD123" s="812"/>
      <c r="AE123" s="813"/>
      <c r="AF123" s="814" t="s">
        <v>176</v>
      </c>
      <c r="AG123" s="812"/>
      <c r="AH123" s="812"/>
      <c r="AI123" s="812"/>
      <c r="AJ123" s="813"/>
      <c r="AK123" s="814" t="s">
        <v>453</v>
      </c>
      <c r="AL123" s="812"/>
      <c r="AM123" s="812"/>
      <c r="AN123" s="812"/>
      <c r="AO123" s="813"/>
      <c r="AP123" s="856" t="s">
        <v>453</v>
      </c>
      <c r="AQ123" s="857"/>
      <c r="AR123" s="857"/>
      <c r="AS123" s="857"/>
      <c r="AT123" s="858"/>
      <c r="AU123" s="918"/>
      <c r="AV123" s="919"/>
      <c r="AW123" s="919"/>
      <c r="AX123" s="919"/>
      <c r="AY123" s="919"/>
      <c r="AZ123" s="242" t="s">
        <v>189</v>
      </c>
      <c r="BA123" s="242"/>
      <c r="BB123" s="242"/>
      <c r="BC123" s="242"/>
      <c r="BD123" s="242"/>
      <c r="BE123" s="242"/>
      <c r="BF123" s="242"/>
      <c r="BG123" s="242"/>
      <c r="BH123" s="242"/>
      <c r="BI123" s="242"/>
      <c r="BJ123" s="242"/>
      <c r="BK123" s="242"/>
      <c r="BL123" s="242"/>
      <c r="BM123" s="242"/>
      <c r="BN123" s="242"/>
      <c r="BO123" s="909" t="s">
        <v>490</v>
      </c>
      <c r="BP123" s="910"/>
      <c r="BQ123" s="864">
        <v>10210387</v>
      </c>
      <c r="BR123" s="865"/>
      <c r="BS123" s="865"/>
      <c r="BT123" s="865"/>
      <c r="BU123" s="865"/>
      <c r="BV123" s="865">
        <v>10245215</v>
      </c>
      <c r="BW123" s="865"/>
      <c r="BX123" s="865"/>
      <c r="BY123" s="865"/>
      <c r="BZ123" s="865"/>
      <c r="CA123" s="865">
        <v>10335718</v>
      </c>
      <c r="CB123" s="865"/>
      <c r="CC123" s="865"/>
      <c r="CD123" s="865"/>
      <c r="CE123" s="865"/>
      <c r="CF123" s="780"/>
      <c r="CG123" s="781"/>
      <c r="CH123" s="781"/>
      <c r="CI123" s="781"/>
      <c r="CJ123" s="866"/>
      <c r="CK123" s="901"/>
      <c r="CL123" s="887"/>
      <c r="CM123" s="887"/>
      <c r="CN123" s="887"/>
      <c r="CO123" s="888"/>
      <c r="CP123" s="867" t="s">
        <v>491</v>
      </c>
      <c r="CQ123" s="868"/>
      <c r="CR123" s="868"/>
      <c r="CS123" s="868"/>
      <c r="CT123" s="868"/>
      <c r="CU123" s="868"/>
      <c r="CV123" s="868"/>
      <c r="CW123" s="868"/>
      <c r="CX123" s="868"/>
      <c r="CY123" s="868"/>
      <c r="CZ123" s="868"/>
      <c r="DA123" s="868"/>
      <c r="DB123" s="868"/>
      <c r="DC123" s="868"/>
      <c r="DD123" s="868"/>
      <c r="DE123" s="868"/>
      <c r="DF123" s="869"/>
      <c r="DG123" s="811">
        <v>54013</v>
      </c>
      <c r="DH123" s="812"/>
      <c r="DI123" s="812"/>
      <c r="DJ123" s="812"/>
      <c r="DK123" s="813"/>
      <c r="DL123" s="814">
        <v>45951</v>
      </c>
      <c r="DM123" s="812"/>
      <c r="DN123" s="812"/>
      <c r="DO123" s="812"/>
      <c r="DP123" s="813"/>
      <c r="DQ123" s="814">
        <v>38334</v>
      </c>
      <c r="DR123" s="812"/>
      <c r="DS123" s="812"/>
      <c r="DT123" s="812"/>
      <c r="DU123" s="813"/>
      <c r="DV123" s="856">
        <v>0.9</v>
      </c>
      <c r="DW123" s="857"/>
      <c r="DX123" s="857"/>
      <c r="DY123" s="857"/>
      <c r="DZ123" s="858"/>
    </row>
    <row r="124" spans="1:130" s="221" customFormat="1" ht="26.25" customHeight="1" thickBot="1" x14ac:dyDescent="0.3">
      <c r="A124" s="852"/>
      <c r="B124" s="853"/>
      <c r="C124" s="847" t="s">
        <v>474</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468</v>
      </c>
      <c r="AB124" s="812"/>
      <c r="AC124" s="812"/>
      <c r="AD124" s="812"/>
      <c r="AE124" s="813"/>
      <c r="AF124" s="814" t="s">
        <v>444</v>
      </c>
      <c r="AG124" s="812"/>
      <c r="AH124" s="812"/>
      <c r="AI124" s="812"/>
      <c r="AJ124" s="813"/>
      <c r="AK124" s="814" t="s">
        <v>176</v>
      </c>
      <c r="AL124" s="812"/>
      <c r="AM124" s="812"/>
      <c r="AN124" s="812"/>
      <c r="AO124" s="813"/>
      <c r="AP124" s="856" t="s">
        <v>447</v>
      </c>
      <c r="AQ124" s="857"/>
      <c r="AR124" s="857"/>
      <c r="AS124" s="857"/>
      <c r="AT124" s="858"/>
      <c r="AU124" s="859" t="s">
        <v>492</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72.400000000000006</v>
      </c>
      <c r="BR124" s="863"/>
      <c r="BS124" s="863"/>
      <c r="BT124" s="863"/>
      <c r="BU124" s="863"/>
      <c r="BV124" s="863">
        <v>53.3</v>
      </c>
      <c r="BW124" s="863"/>
      <c r="BX124" s="863"/>
      <c r="BY124" s="863"/>
      <c r="BZ124" s="863"/>
      <c r="CA124" s="863">
        <v>35.700000000000003</v>
      </c>
      <c r="CB124" s="863"/>
      <c r="CC124" s="863"/>
      <c r="CD124" s="863"/>
      <c r="CE124" s="863"/>
      <c r="CF124" s="758"/>
      <c r="CG124" s="759"/>
      <c r="CH124" s="759"/>
      <c r="CI124" s="759"/>
      <c r="CJ124" s="894"/>
      <c r="CK124" s="902"/>
      <c r="CL124" s="902"/>
      <c r="CM124" s="902"/>
      <c r="CN124" s="902"/>
      <c r="CO124" s="903"/>
      <c r="CP124" s="867" t="s">
        <v>493</v>
      </c>
      <c r="CQ124" s="868"/>
      <c r="CR124" s="868"/>
      <c r="CS124" s="868"/>
      <c r="CT124" s="868"/>
      <c r="CU124" s="868"/>
      <c r="CV124" s="868"/>
      <c r="CW124" s="868"/>
      <c r="CX124" s="868"/>
      <c r="CY124" s="868"/>
      <c r="CZ124" s="868"/>
      <c r="DA124" s="868"/>
      <c r="DB124" s="868"/>
      <c r="DC124" s="868"/>
      <c r="DD124" s="868"/>
      <c r="DE124" s="868"/>
      <c r="DF124" s="869"/>
      <c r="DG124" s="795" t="s">
        <v>444</v>
      </c>
      <c r="DH124" s="796"/>
      <c r="DI124" s="796"/>
      <c r="DJ124" s="796"/>
      <c r="DK124" s="797"/>
      <c r="DL124" s="798" t="s">
        <v>248</v>
      </c>
      <c r="DM124" s="796"/>
      <c r="DN124" s="796"/>
      <c r="DO124" s="796"/>
      <c r="DP124" s="797"/>
      <c r="DQ124" s="798" t="s">
        <v>450</v>
      </c>
      <c r="DR124" s="796"/>
      <c r="DS124" s="796"/>
      <c r="DT124" s="796"/>
      <c r="DU124" s="797"/>
      <c r="DV124" s="880" t="s">
        <v>466</v>
      </c>
      <c r="DW124" s="881"/>
      <c r="DX124" s="881"/>
      <c r="DY124" s="881"/>
      <c r="DZ124" s="882"/>
    </row>
    <row r="125" spans="1:130" s="221" customFormat="1" ht="26.25" customHeight="1" x14ac:dyDescent="0.25">
      <c r="A125" s="852"/>
      <c r="B125" s="853"/>
      <c r="C125" s="847" t="s">
        <v>477</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419</v>
      </c>
      <c r="AB125" s="812"/>
      <c r="AC125" s="812"/>
      <c r="AD125" s="812"/>
      <c r="AE125" s="813"/>
      <c r="AF125" s="814" t="s">
        <v>176</v>
      </c>
      <c r="AG125" s="812"/>
      <c r="AH125" s="812"/>
      <c r="AI125" s="812"/>
      <c r="AJ125" s="813"/>
      <c r="AK125" s="814" t="s">
        <v>176</v>
      </c>
      <c r="AL125" s="812"/>
      <c r="AM125" s="812"/>
      <c r="AN125" s="812"/>
      <c r="AO125" s="813"/>
      <c r="AP125" s="856" t="s">
        <v>487</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494</v>
      </c>
      <c r="CL125" s="884"/>
      <c r="CM125" s="884"/>
      <c r="CN125" s="884"/>
      <c r="CO125" s="885"/>
      <c r="CP125" s="892" t="s">
        <v>495</v>
      </c>
      <c r="CQ125" s="840"/>
      <c r="CR125" s="840"/>
      <c r="CS125" s="840"/>
      <c r="CT125" s="840"/>
      <c r="CU125" s="840"/>
      <c r="CV125" s="840"/>
      <c r="CW125" s="840"/>
      <c r="CX125" s="840"/>
      <c r="CY125" s="840"/>
      <c r="CZ125" s="840"/>
      <c r="DA125" s="840"/>
      <c r="DB125" s="840"/>
      <c r="DC125" s="840"/>
      <c r="DD125" s="840"/>
      <c r="DE125" s="840"/>
      <c r="DF125" s="841"/>
      <c r="DG125" s="893" t="s">
        <v>468</v>
      </c>
      <c r="DH125" s="874"/>
      <c r="DI125" s="874"/>
      <c r="DJ125" s="874"/>
      <c r="DK125" s="874"/>
      <c r="DL125" s="874" t="s">
        <v>466</v>
      </c>
      <c r="DM125" s="874"/>
      <c r="DN125" s="874"/>
      <c r="DO125" s="874"/>
      <c r="DP125" s="874"/>
      <c r="DQ125" s="874" t="s">
        <v>176</v>
      </c>
      <c r="DR125" s="874"/>
      <c r="DS125" s="874"/>
      <c r="DT125" s="874"/>
      <c r="DU125" s="874"/>
      <c r="DV125" s="875" t="s">
        <v>176</v>
      </c>
      <c r="DW125" s="875"/>
      <c r="DX125" s="875"/>
      <c r="DY125" s="875"/>
      <c r="DZ125" s="876"/>
    </row>
    <row r="126" spans="1:130" s="221" customFormat="1" ht="26.25" customHeight="1" thickBot="1" x14ac:dyDescent="0.3">
      <c r="A126" s="852"/>
      <c r="B126" s="853"/>
      <c r="C126" s="847" t="s">
        <v>479</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v>78696</v>
      </c>
      <c r="AB126" s="812"/>
      <c r="AC126" s="812"/>
      <c r="AD126" s="812"/>
      <c r="AE126" s="813"/>
      <c r="AF126" s="814">
        <v>84044</v>
      </c>
      <c r="AG126" s="812"/>
      <c r="AH126" s="812"/>
      <c r="AI126" s="812"/>
      <c r="AJ126" s="813"/>
      <c r="AK126" s="814">
        <v>84108</v>
      </c>
      <c r="AL126" s="812"/>
      <c r="AM126" s="812"/>
      <c r="AN126" s="812"/>
      <c r="AO126" s="813"/>
      <c r="AP126" s="856">
        <v>2</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496</v>
      </c>
      <c r="CQ126" s="784"/>
      <c r="CR126" s="784"/>
      <c r="CS126" s="784"/>
      <c r="CT126" s="784"/>
      <c r="CU126" s="784"/>
      <c r="CV126" s="784"/>
      <c r="CW126" s="784"/>
      <c r="CX126" s="784"/>
      <c r="CY126" s="784"/>
      <c r="CZ126" s="784"/>
      <c r="DA126" s="784"/>
      <c r="DB126" s="784"/>
      <c r="DC126" s="784"/>
      <c r="DD126" s="784"/>
      <c r="DE126" s="784"/>
      <c r="DF126" s="785"/>
      <c r="DG126" s="848" t="s">
        <v>468</v>
      </c>
      <c r="DH126" s="849"/>
      <c r="DI126" s="849"/>
      <c r="DJ126" s="849"/>
      <c r="DK126" s="849"/>
      <c r="DL126" s="849" t="s">
        <v>466</v>
      </c>
      <c r="DM126" s="849"/>
      <c r="DN126" s="849"/>
      <c r="DO126" s="849"/>
      <c r="DP126" s="849"/>
      <c r="DQ126" s="849" t="s">
        <v>419</v>
      </c>
      <c r="DR126" s="849"/>
      <c r="DS126" s="849"/>
      <c r="DT126" s="849"/>
      <c r="DU126" s="849"/>
      <c r="DV126" s="826" t="s">
        <v>466</v>
      </c>
      <c r="DW126" s="826"/>
      <c r="DX126" s="826"/>
      <c r="DY126" s="826"/>
      <c r="DZ126" s="827"/>
    </row>
    <row r="127" spans="1:130" s="221" customFormat="1" ht="26.25" customHeight="1" x14ac:dyDescent="0.25">
      <c r="A127" s="854"/>
      <c r="B127" s="855"/>
      <c r="C127" s="870" t="s">
        <v>497</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v>5846</v>
      </c>
      <c r="AB127" s="812"/>
      <c r="AC127" s="812"/>
      <c r="AD127" s="812"/>
      <c r="AE127" s="813"/>
      <c r="AF127" s="814">
        <v>4469</v>
      </c>
      <c r="AG127" s="812"/>
      <c r="AH127" s="812"/>
      <c r="AI127" s="812"/>
      <c r="AJ127" s="813"/>
      <c r="AK127" s="814">
        <v>540</v>
      </c>
      <c r="AL127" s="812"/>
      <c r="AM127" s="812"/>
      <c r="AN127" s="812"/>
      <c r="AO127" s="813"/>
      <c r="AP127" s="856">
        <v>0</v>
      </c>
      <c r="AQ127" s="857"/>
      <c r="AR127" s="857"/>
      <c r="AS127" s="857"/>
      <c r="AT127" s="858"/>
      <c r="AU127" s="223"/>
      <c r="AV127" s="223"/>
      <c r="AW127" s="223"/>
      <c r="AX127" s="873" t="s">
        <v>498</v>
      </c>
      <c r="AY127" s="844"/>
      <c r="AZ127" s="844"/>
      <c r="BA127" s="844"/>
      <c r="BB127" s="844"/>
      <c r="BC127" s="844"/>
      <c r="BD127" s="844"/>
      <c r="BE127" s="845"/>
      <c r="BF127" s="843" t="s">
        <v>499</v>
      </c>
      <c r="BG127" s="844"/>
      <c r="BH127" s="844"/>
      <c r="BI127" s="844"/>
      <c r="BJ127" s="844"/>
      <c r="BK127" s="844"/>
      <c r="BL127" s="845"/>
      <c r="BM127" s="843" t="s">
        <v>500</v>
      </c>
      <c r="BN127" s="844"/>
      <c r="BO127" s="844"/>
      <c r="BP127" s="844"/>
      <c r="BQ127" s="844"/>
      <c r="BR127" s="844"/>
      <c r="BS127" s="845"/>
      <c r="BT127" s="843" t="s">
        <v>501</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502</v>
      </c>
      <c r="CQ127" s="784"/>
      <c r="CR127" s="784"/>
      <c r="CS127" s="784"/>
      <c r="CT127" s="784"/>
      <c r="CU127" s="784"/>
      <c r="CV127" s="784"/>
      <c r="CW127" s="784"/>
      <c r="CX127" s="784"/>
      <c r="CY127" s="784"/>
      <c r="CZ127" s="784"/>
      <c r="DA127" s="784"/>
      <c r="DB127" s="784"/>
      <c r="DC127" s="784"/>
      <c r="DD127" s="784"/>
      <c r="DE127" s="784"/>
      <c r="DF127" s="785"/>
      <c r="DG127" s="848" t="s">
        <v>176</v>
      </c>
      <c r="DH127" s="849"/>
      <c r="DI127" s="849"/>
      <c r="DJ127" s="849"/>
      <c r="DK127" s="849"/>
      <c r="DL127" s="849" t="s">
        <v>419</v>
      </c>
      <c r="DM127" s="849"/>
      <c r="DN127" s="849"/>
      <c r="DO127" s="849"/>
      <c r="DP127" s="849"/>
      <c r="DQ127" s="849" t="s">
        <v>176</v>
      </c>
      <c r="DR127" s="849"/>
      <c r="DS127" s="849"/>
      <c r="DT127" s="849"/>
      <c r="DU127" s="849"/>
      <c r="DV127" s="826" t="s">
        <v>466</v>
      </c>
      <c r="DW127" s="826"/>
      <c r="DX127" s="826"/>
      <c r="DY127" s="826"/>
      <c r="DZ127" s="827"/>
    </row>
    <row r="128" spans="1:130" s="221" customFormat="1" ht="26.25" customHeight="1" thickBot="1" x14ac:dyDescent="0.3">
      <c r="A128" s="828" t="s">
        <v>503</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504</v>
      </c>
      <c r="X128" s="830"/>
      <c r="Y128" s="830"/>
      <c r="Z128" s="831"/>
      <c r="AA128" s="832">
        <v>42538</v>
      </c>
      <c r="AB128" s="833"/>
      <c r="AC128" s="833"/>
      <c r="AD128" s="833"/>
      <c r="AE128" s="834"/>
      <c r="AF128" s="835">
        <v>46420</v>
      </c>
      <c r="AG128" s="833"/>
      <c r="AH128" s="833"/>
      <c r="AI128" s="833"/>
      <c r="AJ128" s="834"/>
      <c r="AK128" s="835">
        <v>49097</v>
      </c>
      <c r="AL128" s="833"/>
      <c r="AM128" s="833"/>
      <c r="AN128" s="833"/>
      <c r="AO128" s="834"/>
      <c r="AP128" s="836"/>
      <c r="AQ128" s="837"/>
      <c r="AR128" s="837"/>
      <c r="AS128" s="837"/>
      <c r="AT128" s="838"/>
      <c r="AU128" s="223"/>
      <c r="AV128" s="223"/>
      <c r="AW128" s="223"/>
      <c r="AX128" s="839" t="s">
        <v>505</v>
      </c>
      <c r="AY128" s="840"/>
      <c r="AZ128" s="840"/>
      <c r="BA128" s="840"/>
      <c r="BB128" s="840"/>
      <c r="BC128" s="840"/>
      <c r="BD128" s="840"/>
      <c r="BE128" s="841"/>
      <c r="BF128" s="818" t="s">
        <v>176</v>
      </c>
      <c r="BG128" s="819"/>
      <c r="BH128" s="819"/>
      <c r="BI128" s="819"/>
      <c r="BJ128" s="819"/>
      <c r="BK128" s="819"/>
      <c r="BL128" s="842"/>
      <c r="BM128" s="818">
        <v>15</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506</v>
      </c>
      <c r="CQ128" s="762"/>
      <c r="CR128" s="762"/>
      <c r="CS128" s="762"/>
      <c r="CT128" s="762"/>
      <c r="CU128" s="762"/>
      <c r="CV128" s="762"/>
      <c r="CW128" s="762"/>
      <c r="CX128" s="762"/>
      <c r="CY128" s="762"/>
      <c r="CZ128" s="762"/>
      <c r="DA128" s="762"/>
      <c r="DB128" s="762"/>
      <c r="DC128" s="762"/>
      <c r="DD128" s="762"/>
      <c r="DE128" s="762"/>
      <c r="DF128" s="763"/>
      <c r="DG128" s="822" t="s">
        <v>453</v>
      </c>
      <c r="DH128" s="823"/>
      <c r="DI128" s="823"/>
      <c r="DJ128" s="823"/>
      <c r="DK128" s="823"/>
      <c r="DL128" s="823" t="s">
        <v>453</v>
      </c>
      <c r="DM128" s="823"/>
      <c r="DN128" s="823"/>
      <c r="DO128" s="823"/>
      <c r="DP128" s="823"/>
      <c r="DQ128" s="823" t="s">
        <v>453</v>
      </c>
      <c r="DR128" s="823"/>
      <c r="DS128" s="823"/>
      <c r="DT128" s="823"/>
      <c r="DU128" s="823"/>
      <c r="DV128" s="824" t="s">
        <v>468</v>
      </c>
      <c r="DW128" s="824"/>
      <c r="DX128" s="824"/>
      <c r="DY128" s="824"/>
      <c r="DZ128" s="825"/>
    </row>
    <row r="129" spans="1:131" s="221" customFormat="1" ht="26.25" customHeight="1" x14ac:dyDescent="0.25">
      <c r="A129" s="806" t="s">
        <v>107</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507</v>
      </c>
      <c r="X129" s="809"/>
      <c r="Y129" s="809"/>
      <c r="Z129" s="810"/>
      <c r="AA129" s="811">
        <v>4388929</v>
      </c>
      <c r="AB129" s="812"/>
      <c r="AC129" s="812"/>
      <c r="AD129" s="812"/>
      <c r="AE129" s="813"/>
      <c r="AF129" s="814">
        <v>4688634</v>
      </c>
      <c r="AG129" s="812"/>
      <c r="AH129" s="812"/>
      <c r="AI129" s="812"/>
      <c r="AJ129" s="813"/>
      <c r="AK129" s="814">
        <v>4983309</v>
      </c>
      <c r="AL129" s="812"/>
      <c r="AM129" s="812"/>
      <c r="AN129" s="812"/>
      <c r="AO129" s="813"/>
      <c r="AP129" s="815"/>
      <c r="AQ129" s="816"/>
      <c r="AR129" s="816"/>
      <c r="AS129" s="816"/>
      <c r="AT129" s="817"/>
      <c r="AU129" s="224"/>
      <c r="AV129" s="224"/>
      <c r="AW129" s="224"/>
      <c r="AX129" s="783" t="s">
        <v>508</v>
      </c>
      <c r="AY129" s="784"/>
      <c r="AZ129" s="784"/>
      <c r="BA129" s="784"/>
      <c r="BB129" s="784"/>
      <c r="BC129" s="784"/>
      <c r="BD129" s="784"/>
      <c r="BE129" s="785"/>
      <c r="BF129" s="802" t="s">
        <v>453</v>
      </c>
      <c r="BG129" s="803"/>
      <c r="BH129" s="803"/>
      <c r="BI129" s="803"/>
      <c r="BJ129" s="803"/>
      <c r="BK129" s="803"/>
      <c r="BL129" s="804"/>
      <c r="BM129" s="802">
        <v>20</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5">
      <c r="A130" s="806" t="s">
        <v>509</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510</v>
      </c>
      <c r="X130" s="809"/>
      <c r="Y130" s="809"/>
      <c r="Z130" s="810"/>
      <c r="AA130" s="811">
        <v>772148</v>
      </c>
      <c r="AB130" s="812"/>
      <c r="AC130" s="812"/>
      <c r="AD130" s="812"/>
      <c r="AE130" s="813"/>
      <c r="AF130" s="814">
        <v>798957</v>
      </c>
      <c r="AG130" s="812"/>
      <c r="AH130" s="812"/>
      <c r="AI130" s="812"/>
      <c r="AJ130" s="813"/>
      <c r="AK130" s="814">
        <v>816282</v>
      </c>
      <c r="AL130" s="812"/>
      <c r="AM130" s="812"/>
      <c r="AN130" s="812"/>
      <c r="AO130" s="813"/>
      <c r="AP130" s="815"/>
      <c r="AQ130" s="816"/>
      <c r="AR130" s="816"/>
      <c r="AS130" s="816"/>
      <c r="AT130" s="817"/>
      <c r="AU130" s="224"/>
      <c r="AV130" s="224"/>
      <c r="AW130" s="224"/>
      <c r="AX130" s="783" t="s">
        <v>511</v>
      </c>
      <c r="AY130" s="784"/>
      <c r="AZ130" s="784"/>
      <c r="BA130" s="784"/>
      <c r="BB130" s="784"/>
      <c r="BC130" s="784"/>
      <c r="BD130" s="784"/>
      <c r="BE130" s="785"/>
      <c r="BF130" s="786">
        <v>10.7</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3">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512</v>
      </c>
      <c r="X131" s="793"/>
      <c r="Y131" s="793"/>
      <c r="Z131" s="794"/>
      <c r="AA131" s="795">
        <v>3616781</v>
      </c>
      <c r="AB131" s="796"/>
      <c r="AC131" s="796"/>
      <c r="AD131" s="796"/>
      <c r="AE131" s="797"/>
      <c r="AF131" s="798">
        <v>3889677</v>
      </c>
      <c r="AG131" s="796"/>
      <c r="AH131" s="796"/>
      <c r="AI131" s="796"/>
      <c r="AJ131" s="797"/>
      <c r="AK131" s="798">
        <v>4167027</v>
      </c>
      <c r="AL131" s="796"/>
      <c r="AM131" s="796"/>
      <c r="AN131" s="796"/>
      <c r="AO131" s="797"/>
      <c r="AP131" s="799"/>
      <c r="AQ131" s="800"/>
      <c r="AR131" s="800"/>
      <c r="AS131" s="800"/>
      <c r="AT131" s="801"/>
      <c r="AU131" s="224"/>
      <c r="AV131" s="224"/>
      <c r="AW131" s="224"/>
      <c r="AX131" s="761" t="s">
        <v>513</v>
      </c>
      <c r="AY131" s="762"/>
      <c r="AZ131" s="762"/>
      <c r="BA131" s="762"/>
      <c r="BB131" s="762"/>
      <c r="BC131" s="762"/>
      <c r="BD131" s="762"/>
      <c r="BE131" s="763"/>
      <c r="BF131" s="764">
        <v>35.700000000000003</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5">
      <c r="A132" s="770" t="s">
        <v>514</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515</v>
      </c>
      <c r="W132" s="774"/>
      <c r="X132" s="774"/>
      <c r="Y132" s="774"/>
      <c r="Z132" s="775"/>
      <c r="AA132" s="776">
        <v>10.741540609999999</v>
      </c>
      <c r="AB132" s="777"/>
      <c r="AC132" s="777"/>
      <c r="AD132" s="777"/>
      <c r="AE132" s="778"/>
      <c r="AF132" s="779">
        <v>10.8951206</v>
      </c>
      <c r="AG132" s="777"/>
      <c r="AH132" s="777"/>
      <c r="AI132" s="777"/>
      <c r="AJ132" s="778"/>
      <c r="AK132" s="779">
        <v>10.59335589</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3">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516</v>
      </c>
      <c r="W133" s="753"/>
      <c r="X133" s="753"/>
      <c r="Y133" s="753"/>
      <c r="Z133" s="754"/>
      <c r="AA133" s="755">
        <v>10.3</v>
      </c>
      <c r="AB133" s="756"/>
      <c r="AC133" s="756"/>
      <c r="AD133" s="756"/>
      <c r="AE133" s="757"/>
      <c r="AF133" s="755">
        <v>10.6</v>
      </c>
      <c r="AG133" s="756"/>
      <c r="AH133" s="756"/>
      <c r="AI133" s="756"/>
      <c r="AJ133" s="757"/>
      <c r="AK133" s="755">
        <v>10.7</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2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pQ6/Qy/W6YlYQ2Zv0rIDvNMHdC07EAjswKsBvq358abbwJbHczGZnp8pw5tlFV1+ekhPI6326iJuiOp9t4Fotw==" saltValue="O65p/K0b+1ZaXHzN9kZp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3046875" style="251" customWidth="1"/>
    <col min="121" max="121" width="0" style="250" hidden="1" customWidth="1"/>
    <col min="122" max="16384" width="9" style="250" hidden="1"/>
  </cols>
  <sheetData>
    <row r="1" spans="1:120" ht="12.75"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0"/>
    </row>
    <row r="17" spans="119:120" ht="12.75" x14ac:dyDescent="0.25">
      <c r="DP17" s="250"/>
    </row>
    <row r="18" spans="119:120" ht="12.75" x14ac:dyDescent="0.25"/>
    <row r="19" spans="119:120" ht="12.75" x14ac:dyDescent="0.25"/>
    <row r="20" spans="119:120" ht="12.75" x14ac:dyDescent="0.25">
      <c r="DO20" s="250"/>
      <c r="DP20" s="250"/>
    </row>
    <row r="21" spans="119:120" ht="12.75" x14ac:dyDescent="0.25">
      <c r="DP21" s="250"/>
    </row>
    <row r="22" spans="119:120" ht="12.75" x14ac:dyDescent="0.25"/>
    <row r="23" spans="119:120" ht="12.75" x14ac:dyDescent="0.25">
      <c r="DO23" s="250"/>
      <c r="DP23" s="250"/>
    </row>
    <row r="24" spans="119:120" ht="12.75" x14ac:dyDescent="0.25">
      <c r="DP24" s="250"/>
    </row>
    <row r="25" spans="119:120" ht="12.75" x14ac:dyDescent="0.25">
      <c r="DP25" s="250"/>
    </row>
    <row r="26" spans="119:120" ht="12.75" x14ac:dyDescent="0.25">
      <c r="DO26" s="250"/>
      <c r="DP26" s="250"/>
    </row>
    <row r="27" spans="119:120" ht="12.75" x14ac:dyDescent="0.25"/>
    <row r="28" spans="119:120" ht="12.75" x14ac:dyDescent="0.25">
      <c r="DO28" s="250"/>
      <c r="DP28" s="250"/>
    </row>
    <row r="29" spans="119:120" ht="12.75" x14ac:dyDescent="0.25">
      <c r="DP29" s="250"/>
    </row>
    <row r="30" spans="119:120" ht="12.75" x14ac:dyDescent="0.25"/>
    <row r="31" spans="119:120" ht="12.75" x14ac:dyDescent="0.25">
      <c r="DO31" s="250"/>
      <c r="DP31" s="250"/>
    </row>
    <row r="32" spans="119:120" ht="12.75" x14ac:dyDescent="0.25"/>
    <row r="33" spans="98:120" ht="12.75" x14ac:dyDescent="0.25">
      <c r="DO33" s="250"/>
      <c r="DP33" s="250"/>
    </row>
    <row r="34" spans="98:120" ht="12.75" x14ac:dyDescent="0.25">
      <c r="DM34" s="250"/>
    </row>
    <row r="35" spans="98:120" ht="12.75" x14ac:dyDescent="0.25">
      <c r="CT35" s="250"/>
      <c r="CU35" s="250"/>
      <c r="CV35" s="250"/>
      <c r="CY35" s="250"/>
      <c r="CZ35" s="250"/>
      <c r="DA35" s="250"/>
      <c r="DD35" s="250"/>
      <c r="DE35" s="250"/>
      <c r="DF35" s="250"/>
      <c r="DI35" s="250"/>
      <c r="DJ35" s="250"/>
      <c r="DK35" s="250"/>
      <c r="DM35" s="250"/>
      <c r="DN35" s="250"/>
      <c r="DO35" s="250"/>
      <c r="DP35" s="250"/>
    </row>
    <row r="36" spans="98:120" ht="12.75" x14ac:dyDescent="0.25"/>
    <row r="37" spans="98:120" ht="12.75" x14ac:dyDescent="0.25">
      <c r="CW37" s="250"/>
      <c r="DB37" s="250"/>
      <c r="DG37" s="250"/>
      <c r="DL37" s="250"/>
      <c r="DP37" s="250"/>
    </row>
    <row r="38" spans="98:120" ht="12.75" x14ac:dyDescent="0.25">
      <c r="CT38" s="250"/>
      <c r="CU38" s="250"/>
      <c r="CV38" s="250"/>
      <c r="CW38" s="250"/>
      <c r="CY38" s="250"/>
      <c r="CZ38" s="250"/>
      <c r="DA38" s="250"/>
      <c r="DB38" s="250"/>
      <c r="DD38" s="250"/>
      <c r="DE38" s="250"/>
      <c r="DF38" s="250"/>
      <c r="DG38" s="250"/>
      <c r="DI38" s="250"/>
      <c r="DJ38" s="250"/>
      <c r="DK38" s="250"/>
      <c r="DL38" s="250"/>
      <c r="DN38" s="250"/>
      <c r="DO38" s="250"/>
      <c r="DP38" s="250"/>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0"/>
      <c r="DO49" s="250"/>
      <c r="DP49" s="250"/>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0"/>
      <c r="CS63" s="250"/>
      <c r="CX63" s="250"/>
      <c r="DC63" s="250"/>
      <c r="DH63" s="250"/>
    </row>
    <row r="64" spans="22:120" ht="12.75" x14ac:dyDescent="0.25">
      <c r="V64" s="250"/>
    </row>
    <row r="65" spans="15:120" ht="12.75" x14ac:dyDescent="0.2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2.75" x14ac:dyDescent="0.25">
      <c r="Q66" s="250"/>
      <c r="S66" s="250"/>
      <c r="U66" s="250"/>
      <c r="DM66" s="250"/>
    </row>
    <row r="67" spans="15:120" ht="12.75" x14ac:dyDescent="0.2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2.75" x14ac:dyDescent="0.25"/>
    <row r="69" spans="15:120" ht="12.75" x14ac:dyDescent="0.25"/>
    <row r="70" spans="15:120" ht="12.75" x14ac:dyDescent="0.25"/>
    <row r="71" spans="15:120" ht="12.75" x14ac:dyDescent="0.25"/>
    <row r="72" spans="15:120" ht="12.75" x14ac:dyDescent="0.25">
      <c r="DP72" s="250"/>
    </row>
    <row r="73" spans="15:120" ht="12.75" x14ac:dyDescent="0.25">
      <c r="DP73" s="250"/>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0"/>
      <c r="CX96" s="250"/>
      <c r="DC96" s="250"/>
      <c r="DH96" s="250"/>
    </row>
    <row r="97" spans="24:120" ht="12.75" x14ac:dyDescent="0.25">
      <c r="CS97" s="250"/>
      <c r="CX97" s="250"/>
      <c r="DC97" s="250"/>
      <c r="DH97" s="250"/>
      <c r="DP97" s="251" t="s">
        <v>517</v>
      </c>
    </row>
    <row r="98" spans="24:120" ht="12.75" hidden="1" x14ac:dyDescent="0.25">
      <c r="CS98" s="250"/>
      <c r="CX98" s="250"/>
      <c r="DC98" s="250"/>
      <c r="DH98" s="250"/>
    </row>
    <row r="99" spans="24:120" ht="12.75" hidden="1" x14ac:dyDescent="0.25">
      <c r="CS99" s="250"/>
      <c r="CX99" s="250"/>
      <c r="DC99" s="250"/>
      <c r="DH99" s="250"/>
    </row>
    <row r="101" spans="24:120" ht="12" hidden="1" customHeight="1" x14ac:dyDescent="0.2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5">
      <c r="CU102" s="250"/>
      <c r="CZ102" s="250"/>
      <c r="DE102" s="250"/>
      <c r="DJ102" s="250"/>
      <c r="DM102" s="250"/>
    </row>
    <row r="103" spans="24:120" ht="12.75" hidden="1" x14ac:dyDescent="0.25">
      <c r="CT103" s="250"/>
      <c r="CV103" s="250"/>
      <c r="CW103" s="250"/>
      <c r="CY103" s="250"/>
      <c r="DA103" s="250"/>
      <c r="DB103" s="250"/>
      <c r="DD103" s="250"/>
      <c r="DF103" s="250"/>
      <c r="DG103" s="250"/>
      <c r="DI103" s="250"/>
      <c r="DK103" s="250"/>
      <c r="DL103" s="250"/>
      <c r="DM103" s="250"/>
      <c r="DN103" s="250"/>
      <c r="DO103" s="250"/>
      <c r="DP103" s="250"/>
    </row>
    <row r="104" spans="24:120" ht="12.75" hidden="1" x14ac:dyDescent="0.25">
      <c r="CV104" s="250"/>
      <c r="CW104" s="250"/>
      <c r="DA104" s="250"/>
      <c r="DB104" s="250"/>
      <c r="DF104" s="250"/>
      <c r="DG104" s="250"/>
      <c r="DK104" s="250"/>
      <c r="DL104" s="250"/>
      <c r="DN104" s="250"/>
      <c r="DO104" s="250"/>
      <c r="DP104" s="250"/>
    </row>
    <row r="105" spans="24:120" ht="12.75" hidden="1" customHeight="1" x14ac:dyDescent="0.2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5"/>
  <cols>
    <col min="1" max="116" width="2.59765625" style="251" customWidth="1"/>
    <col min="117" max="16384" width="9" style="250" hidden="1"/>
  </cols>
  <sheetData>
    <row r="1" spans="2:116" ht="12.75"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2.75" x14ac:dyDescent="0.25"/>
    <row r="3" spans="2:116" ht="12.75" x14ac:dyDescent="0.25"/>
    <row r="4" spans="2:116" ht="12.75" x14ac:dyDescent="0.2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2.75" x14ac:dyDescent="0.2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2.75" x14ac:dyDescent="0.25"/>
    <row r="20" spans="9:116" ht="12.75" x14ac:dyDescent="0.25"/>
    <row r="21" spans="9:116" ht="12.75" x14ac:dyDescent="0.25">
      <c r="DL21" s="250"/>
    </row>
    <row r="22" spans="9:116" ht="12.75" x14ac:dyDescent="0.25">
      <c r="DI22" s="250"/>
      <c r="DJ22" s="250"/>
      <c r="DK22" s="250"/>
      <c r="DL22" s="250"/>
    </row>
    <row r="23" spans="9:116" ht="12.75" x14ac:dyDescent="0.25">
      <c r="CY23" s="250"/>
      <c r="CZ23" s="250"/>
      <c r="DA23" s="250"/>
      <c r="DB23" s="250"/>
      <c r="DC23" s="250"/>
      <c r="DD23" s="250"/>
      <c r="DE23" s="250"/>
      <c r="DF23" s="250"/>
      <c r="DG23" s="250"/>
      <c r="DH23" s="250"/>
      <c r="DI23" s="250"/>
      <c r="DJ23" s="250"/>
      <c r="DK23" s="250"/>
      <c r="DL23" s="250"/>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0"/>
      <c r="DA35" s="250"/>
      <c r="DB35" s="250"/>
      <c r="DC35" s="250"/>
      <c r="DD35" s="250"/>
      <c r="DE35" s="250"/>
      <c r="DF35" s="250"/>
      <c r="DG35" s="250"/>
      <c r="DH35" s="250"/>
      <c r="DI35" s="250"/>
      <c r="DJ35" s="250"/>
      <c r="DK35" s="250"/>
      <c r="DL35" s="250"/>
    </row>
    <row r="36" spans="15:116" ht="12.75" x14ac:dyDescent="0.25"/>
    <row r="37" spans="15:116" ht="12.75" x14ac:dyDescent="0.25">
      <c r="DL37" s="250"/>
    </row>
    <row r="38" spans="15:116" ht="12.75" x14ac:dyDescent="0.25">
      <c r="DI38" s="250"/>
      <c r="DJ38" s="250"/>
      <c r="DK38" s="250"/>
      <c r="DL38" s="250"/>
    </row>
    <row r="39" spans="15:116" ht="12.75" x14ac:dyDescent="0.25"/>
    <row r="40" spans="15:116" ht="12.75" x14ac:dyDescent="0.25"/>
    <row r="41" spans="15:116" ht="12.75" x14ac:dyDescent="0.25"/>
    <row r="42" spans="15:116" ht="12.75" x14ac:dyDescent="0.25"/>
    <row r="43" spans="15:116" ht="12.75" x14ac:dyDescent="0.2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2.75" x14ac:dyDescent="0.25">
      <c r="DL44" s="250"/>
    </row>
    <row r="45" spans="15:116" ht="12.75" x14ac:dyDescent="0.25"/>
    <row r="46" spans="15:116" ht="12.75" x14ac:dyDescent="0.25">
      <c r="DA46" s="250"/>
      <c r="DB46" s="250"/>
      <c r="DC46" s="250"/>
      <c r="DD46" s="250"/>
      <c r="DE46" s="250"/>
      <c r="DF46" s="250"/>
      <c r="DG46" s="250"/>
      <c r="DH46" s="250"/>
      <c r="DI46" s="250"/>
      <c r="DJ46" s="250"/>
      <c r="DK46" s="250"/>
      <c r="DL46" s="250"/>
    </row>
    <row r="47" spans="15:116" ht="12.75" x14ac:dyDescent="0.25"/>
    <row r="48" spans="15:116" ht="12.75" x14ac:dyDescent="0.25"/>
    <row r="49" spans="104:116" ht="12.75" x14ac:dyDescent="0.25"/>
    <row r="50" spans="104:116" ht="12.75" x14ac:dyDescent="0.25">
      <c r="CZ50" s="250"/>
      <c r="DA50" s="250"/>
      <c r="DB50" s="250"/>
      <c r="DC50" s="250"/>
      <c r="DD50" s="250"/>
      <c r="DE50" s="250"/>
      <c r="DF50" s="250"/>
      <c r="DG50" s="250"/>
      <c r="DH50" s="250"/>
      <c r="DI50" s="250"/>
      <c r="DJ50" s="250"/>
      <c r="DK50" s="250"/>
      <c r="DL50" s="250"/>
    </row>
    <row r="51" spans="104:116" ht="12.75" x14ac:dyDescent="0.25"/>
    <row r="52" spans="104:116" ht="12.75" x14ac:dyDescent="0.25"/>
    <row r="53" spans="104:116" ht="12.75" x14ac:dyDescent="0.25">
      <c r="DL53" s="250"/>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0"/>
      <c r="DD67" s="250"/>
      <c r="DE67" s="250"/>
      <c r="DF67" s="250"/>
      <c r="DG67" s="250"/>
      <c r="DH67" s="250"/>
      <c r="DI67" s="250"/>
      <c r="DJ67" s="250"/>
      <c r="DK67" s="250"/>
      <c r="DL67" s="250"/>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BC0Evhi0KEcWfNkuEYUnei/gZK0sU3lZq+zXWrTXYQVAz8ePHIw3bGOO4WFu+L8EhijzKb6kAqCJVZ+gtxLQxQ==" saltValue="1Rn6OFFhTHilgsqeKPPQC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5"/>
  <cols>
    <col min="1" max="36" width="2.46484375" style="252" customWidth="1"/>
    <col min="37" max="44" width="17" style="252" customWidth="1"/>
    <col min="45" max="45" width="6.1328125" style="259" customWidth="1"/>
    <col min="46" max="46" width="3" style="257" customWidth="1"/>
    <col min="47" max="47" width="19.1328125" style="252" hidden="1" customWidth="1"/>
    <col min="48" max="52" width="12.59765625" style="252" hidden="1" customWidth="1"/>
    <col min="53" max="16384" width="8.59765625" style="252" hidden="1"/>
  </cols>
  <sheetData>
    <row r="1" spans="1:46" ht="12.75" x14ac:dyDescent="0.25">
      <c r="AS1" s="253"/>
      <c r="AT1" s="253"/>
    </row>
    <row r="2" spans="1:46" ht="12.75" x14ac:dyDescent="0.25">
      <c r="AS2" s="253"/>
      <c r="AT2" s="253"/>
    </row>
    <row r="3" spans="1:46" ht="12.75" x14ac:dyDescent="0.25">
      <c r="AS3" s="253"/>
      <c r="AT3" s="253"/>
    </row>
    <row r="4" spans="1:46" ht="12.75" x14ac:dyDescent="0.25">
      <c r="AS4" s="253"/>
      <c r="AT4" s="253"/>
    </row>
    <row r="5" spans="1:46" ht="16.149999999999999" x14ac:dyDescent="0.25">
      <c r="A5" s="254" t="s">
        <v>518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2.75" x14ac:dyDescent="0.2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519</v>
      </c>
      <c r="AL6" s="258"/>
      <c r="AM6" s="258"/>
      <c r="AN6" s="258"/>
      <c r="AO6" s="253"/>
      <c r="AP6" s="253"/>
      <c r="AQ6" s="253"/>
      <c r="AR6" s="253"/>
    </row>
    <row r="7" spans="1:46" ht="13.5" customHeight="1" x14ac:dyDescent="0.2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5" t="s">
        <v>520</v>
      </c>
      <c r="AP7" s="263"/>
      <c r="AQ7" s="264" t="s">
        <v>521</v>
      </c>
      <c r="AR7" s="265"/>
    </row>
    <row r="8" spans="1:46" ht="12.75" x14ac:dyDescent="0.2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6"/>
      <c r="AP8" s="269" t="s">
        <v>522</v>
      </c>
      <c r="AQ8" s="270" t="s">
        <v>523</v>
      </c>
      <c r="AR8" s="271" t="s">
        <v>524</v>
      </c>
    </row>
    <row r="9" spans="1:46" ht="12.75" x14ac:dyDescent="0.2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7" t="s">
        <v>525</v>
      </c>
      <c r="AL9" s="1168"/>
      <c r="AM9" s="1168"/>
      <c r="AN9" s="1169"/>
      <c r="AO9" s="272">
        <v>1225152</v>
      </c>
      <c r="AP9" s="272">
        <v>135271</v>
      </c>
      <c r="AQ9" s="273">
        <v>163770</v>
      </c>
      <c r="AR9" s="274">
        <v>-17.399999999999999</v>
      </c>
    </row>
    <row r="10" spans="1:46" ht="13.5" customHeight="1" x14ac:dyDescent="0.2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7" t="s">
        <v>526</v>
      </c>
      <c r="AL10" s="1168"/>
      <c r="AM10" s="1168"/>
      <c r="AN10" s="1169"/>
      <c r="AO10" s="275">
        <v>216605</v>
      </c>
      <c r="AP10" s="275">
        <v>23916</v>
      </c>
      <c r="AQ10" s="276">
        <v>24683</v>
      </c>
      <c r="AR10" s="277">
        <v>-3.1</v>
      </c>
    </row>
    <row r="11" spans="1:46" ht="13.5" customHeight="1" x14ac:dyDescent="0.2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7" t="s">
        <v>527</v>
      </c>
      <c r="AL11" s="1168"/>
      <c r="AM11" s="1168"/>
      <c r="AN11" s="1169"/>
      <c r="AO11" s="275">
        <v>20050</v>
      </c>
      <c r="AP11" s="275">
        <v>2214</v>
      </c>
      <c r="AQ11" s="276">
        <v>5136</v>
      </c>
      <c r="AR11" s="277">
        <v>-56.9</v>
      </c>
    </row>
    <row r="12" spans="1:46" ht="13.5" customHeight="1" x14ac:dyDescent="0.2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7" t="s">
        <v>528</v>
      </c>
      <c r="AL12" s="1168"/>
      <c r="AM12" s="1168"/>
      <c r="AN12" s="1169"/>
      <c r="AO12" s="275" t="s">
        <v>529</v>
      </c>
      <c r="AP12" s="275" t="s">
        <v>529</v>
      </c>
      <c r="AQ12" s="276" t="s">
        <v>529</v>
      </c>
      <c r="AR12" s="277" t="s">
        <v>529</v>
      </c>
    </row>
    <row r="13" spans="1:46" ht="13.5" customHeight="1" x14ac:dyDescent="0.2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7" t="s">
        <v>530</v>
      </c>
      <c r="AL13" s="1168"/>
      <c r="AM13" s="1168"/>
      <c r="AN13" s="1169"/>
      <c r="AO13" s="275" t="s">
        <v>529</v>
      </c>
      <c r="AP13" s="275" t="s">
        <v>529</v>
      </c>
      <c r="AQ13" s="276">
        <v>6255</v>
      </c>
      <c r="AR13" s="277" t="s">
        <v>529</v>
      </c>
    </row>
    <row r="14" spans="1:46" ht="13.5" customHeight="1" x14ac:dyDescent="0.2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7" t="s">
        <v>531</v>
      </c>
      <c r="AL14" s="1168"/>
      <c r="AM14" s="1168"/>
      <c r="AN14" s="1169"/>
      <c r="AO14" s="275">
        <v>7478</v>
      </c>
      <c r="AP14" s="275">
        <v>826</v>
      </c>
      <c r="AQ14" s="276">
        <v>3424</v>
      </c>
      <c r="AR14" s="277">
        <v>-75.900000000000006</v>
      </c>
    </row>
    <row r="15" spans="1:46" ht="13.5" customHeight="1" x14ac:dyDescent="0.2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70" t="s">
        <v>532</v>
      </c>
      <c r="AL15" s="1171"/>
      <c r="AM15" s="1171"/>
      <c r="AN15" s="1172"/>
      <c r="AO15" s="275">
        <v>-80116</v>
      </c>
      <c r="AP15" s="275">
        <v>-8846</v>
      </c>
      <c r="AQ15" s="276">
        <v>-13292</v>
      </c>
      <c r="AR15" s="277">
        <v>-33.4</v>
      </c>
    </row>
    <row r="16" spans="1:46" ht="12.75" x14ac:dyDescent="0.2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70" t="s">
        <v>189</v>
      </c>
      <c r="AL16" s="1171"/>
      <c r="AM16" s="1171"/>
      <c r="AN16" s="1172"/>
      <c r="AO16" s="275">
        <v>1389169</v>
      </c>
      <c r="AP16" s="275">
        <v>153381</v>
      </c>
      <c r="AQ16" s="276">
        <v>189976</v>
      </c>
      <c r="AR16" s="277">
        <v>-19.3</v>
      </c>
    </row>
    <row r="17" spans="1:46" ht="12.75" x14ac:dyDescent="0.2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2.75" x14ac:dyDescent="0.2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2.75" x14ac:dyDescent="0.2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533</v>
      </c>
      <c r="AL19" s="253"/>
      <c r="AM19" s="253"/>
      <c r="AN19" s="253"/>
      <c r="AO19" s="253"/>
      <c r="AP19" s="253"/>
      <c r="AQ19" s="253"/>
      <c r="AR19" s="253"/>
    </row>
    <row r="20" spans="1:46" ht="12.75" x14ac:dyDescent="0.2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534</v>
      </c>
      <c r="AP20" s="284" t="s">
        <v>535</v>
      </c>
      <c r="AQ20" s="285" t="s">
        <v>536</v>
      </c>
      <c r="AR20" s="286"/>
    </row>
    <row r="21" spans="1:46" s="292" customFormat="1" ht="12.75" x14ac:dyDescent="0.2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73" t="s">
        <v>537</v>
      </c>
      <c r="AL21" s="1174"/>
      <c r="AM21" s="1174"/>
      <c r="AN21" s="1175"/>
      <c r="AO21" s="288">
        <v>13.03</v>
      </c>
      <c r="AP21" s="289">
        <v>16.39</v>
      </c>
      <c r="AQ21" s="290">
        <v>-3.36</v>
      </c>
      <c r="AR21" s="258"/>
      <c r="AS21" s="291"/>
      <c r="AT21" s="287"/>
    </row>
    <row r="22" spans="1:46" s="292" customFormat="1" ht="12.75" x14ac:dyDescent="0.2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73" t="s">
        <v>538</v>
      </c>
      <c r="AL22" s="1174"/>
      <c r="AM22" s="1174"/>
      <c r="AN22" s="1175"/>
      <c r="AO22" s="293">
        <v>93.9</v>
      </c>
      <c r="AP22" s="294">
        <v>95.8</v>
      </c>
      <c r="AQ22" s="295">
        <v>-1.9</v>
      </c>
      <c r="AR22" s="279"/>
      <c r="AS22" s="291"/>
      <c r="AT22" s="287"/>
    </row>
    <row r="23" spans="1:46" s="292" customFormat="1" ht="12.75" x14ac:dyDescent="0.2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2.75" x14ac:dyDescent="0.2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2.75" x14ac:dyDescent="0.2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2.75" x14ac:dyDescent="0.25">
      <c r="A26" s="1166" t="s">
        <v>539</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58"/>
    </row>
    <row r="27" spans="1:46" ht="12.75" x14ac:dyDescent="0.25">
      <c r="A27" s="300"/>
      <c r="AO27" s="253"/>
      <c r="AP27" s="253"/>
      <c r="AQ27" s="253"/>
      <c r="AR27" s="253"/>
      <c r="AS27" s="253"/>
      <c r="AT27" s="253"/>
    </row>
    <row r="28" spans="1:46" ht="16.149999999999999" x14ac:dyDescent="0.25">
      <c r="A28" s="254" t="s">
        <v>540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2.75" x14ac:dyDescent="0.2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541</v>
      </c>
      <c r="AL29" s="258"/>
      <c r="AM29" s="258"/>
      <c r="AN29" s="258"/>
      <c r="AO29" s="253"/>
      <c r="AP29" s="253"/>
      <c r="AQ29" s="253"/>
      <c r="AR29" s="253"/>
      <c r="AS29" s="302"/>
    </row>
    <row r="30" spans="1:46" ht="13.5" customHeight="1" x14ac:dyDescent="0.2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5" t="s">
        <v>520</v>
      </c>
      <c r="AP30" s="263"/>
      <c r="AQ30" s="264" t="s">
        <v>521</v>
      </c>
      <c r="AR30" s="265"/>
    </row>
    <row r="31" spans="1:46" ht="12.75" x14ac:dyDescent="0.2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6"/>
      <c r="AP31" s="269" t="s">
        <v>522</v>
      </c>
      <c r="AQ31" s="270" t="s">
        <v>523</v>
      </c>
      <c r="AR31" s="271" t="s">
        <v>524</v>
      </c>
    </row>
    <row r="32" spans="1:46" ht="27" customHeight="1" x14ac:dyDescent="0.2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7" t="s">
        <v>542</v>
      </c>
      <c r="AL32" s="1158"/>
      <c r="AM32" s="1158"/>
      <c r="AN32" s="1159"/>
      <c r="AO32" s="303">
        <v>667112</v>
      </c>
      <c r="AP32" s="303">
        <v>73657</v>
      </c>
      <c r="AQ32" s="304">
        <v>115605</v>
      </c>
      <c r="AR32" s="305">
        <v>-36.299999999999997</v>
      </c>
    </row>
    <row r="33" spans="1:46" ht="13.5" customHeight="1" x14ac:dyDescent="0.2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7" t="s">
        <v>543</v>
      </c>
      <c r="AL33" s="1158"/>
      <c r="AM33" s="1158"/>
      <c r="AN33" s="1159"/>
      <c r="AO33" s="303" t="s">
        <v>529</v>
      </c>
      <c r="AP33" s="303" t="s">
        <v>529</v>
      </c>
      <c r="AQ33" s="304">
        <v>170</v>
      </c>
      <c r="AR33" s="305" t="s">
        <v>529</v>
      </c>
    </row>
    <row r="34" spans="1:46" ht="27" customHeight="1" x14ac:dyDescent="0.2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7" t="s">
        <v>544</v>
      </c>
      <c r="AL34" s="1158"/>
      <c r="AM34" s="1158"/>
      <c r="AN34" s="1159"/>
      <c r="AO34" s="303" t="s">
        <v>529</v>
      </c>
      <c r="AP34" s="303" t="s">
        <v>529</v>
      </c>
      <c r="AQ34" s="304">
        <v>200</v>
      </c>
      <c r="AR34" s="305" t="s">
        <v>529</v>
      </c>
    </row>
    <row r="35" spans="1:46" ht="27" customHeight="1" x14ac:dyDescent="0.2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7" t="s">
        <v>545</v>
      </c>
      <c r="AL35" s="1158"/>
      <c r="AM35" s="1158"/>
      <c r="AN35" s="1159"/>
      <c r="AO35" s="303">
        <v>476957</v>
      </c>
      <c r="AP35" s="303">
        <v>52662</v>
      </c>
      <c r="AQ35" s="304">
        <v>23913</v>
      </c>
      <c r="AR35" s="305">
        <v>120.2</v>
      </c>
    </row>
    <row r="36" spans="1:46" ht="27" customHeight="1" x14ac:dyDescent="0.2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7" t="s">
        <v>546</v>
      </c>
      <c r="AL36" s="1158"/>
      <c r="AM36" s="1158"/>
      <c r="AN36" s="1159"/>
      <c r="AO36" s="303">
        <v>78090</v>
      </c>
      <c r="AP36" s="303">
        <v>8622</v>
      </c>
      <c r="AQ36" s="304">
        <v>3903</v>
      </c>
      <c r="AR36" s="305">
        <v>120.9</v>
      </c>
    </row>
    <row r="37" spans="1:46" ht="13.5" customHeight="1" x14ac:dyDescent="0.2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7" t="s">
        <v>547</v>
      </c>
      <c r="AL37" s="1158"/>
      <c r="AM37" s="1158"/>
      <c r="AN37" s="1159"/>
      <c r="AO37" s="303">
        <v>84648</v>
      </c>
      <c r="AP37" s="303">
        <v>9346</v>
      </c>
      <c r="AQ37" s="304">
        <v>982</v>
      </c>
      <c r="AR37" s="305">
        <v>851.7</v>
      </c>
    </row>
    <row r="38" spans="1:46" ht="27" customHeight="1" x14ac:dyDescent="0.2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0" t="s">
        <v>548</v>
      </c>
      <c r="AL38" s="1161"/>
      <c r="AM38" s="1161"/>
      <c r="AN38" s="1162"/>
      <c r="AO38" s="306" t="s">
        <v>529</v>
      </c>
      <c r="AP38" s="306" t="s">
        <v>529</v>
      </c>
      <c r="AQ38" s="307">
        <v>19</v>
      </c>
      <c r="AR38" s="295" t="s">
        <v>529</v>
      </c>
      <c r="AS38" s="302"/>
    </row>
    <row r="39" spans="1:46" ht="12.75" x14ac:dyDescent="0.2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0" t="s">
        <v>549</v>
      </c>
      <c r="AL39" s="1161"/>
      <c r="AM39" s="1161"/>
      <c r="AN39" s="1162"/>
      <c r="AO39" s="303">
        <v>-49097</v>
      </c>
      <c r="AP39" s="303">
        <v>-5421</v>
      </c>
      <c r="AQ39" s="304">
        <v>-4902</v>
      </c>
      <c r="AR39" s="305">
        <v>10.6</v>
      </c>
      <c r="AS39" s="302"/>
    </row>
    <row r="40" spans="1:46" ht="27" customHeight="1" x14ac:dyDescent="0.2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7" t="s">
        <v>550</v>
      </c>
      <c r="AL40" s="1158"/>
      <c r="AM40" s="1158"/>
      <c r="AN40" s="1159"/>
      <c r="AO40" s="303">
        <v>-816282</v>
      </c>
      <c r="AP40" s="303">
        <v>-90127</v>
      </c>
      <c r="AQ40" s="304">
        <v>-94813</v>
      </c>
      <c r="AR40" s="305">
        <v>-4.9000000000000004</v>
      </c>
      <c r="AS40" s="302"/>
    </row>
    <row r="41" spans="1:46" ht="12.75" x14ac:dyDescent="0.2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3" t="s">
        <v>301</v>
      </c>
      <c r="AL41" s="1164"/>
      <c r="AM41" s="1164"/>
      <c r="AN41" s="1165"/>
      <c r="AO41" s="303">
        <v>441428</v>
      </c>
      <c r="AP41" s="303">
        <v>48739</v>
      </c>
      <c r="AQ41" s="304">
        <v>45077</v>
      </c>
      <c r="AR41" s="305">
        <v>8.1</v>
      </c>
      <c r="AS41" s="302"/>
    </row>
    <row r="42" spans="1:46" ht="12.75" x14ac:dyDescent="0.2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551</v>
      </c>
      <c r="AL42" s="253"/>
      <c r="AM42" s="253"/>
      <c r="AN42" s="253"/>
      <c r="AO42" s="253"/>
      <c r="AP42" s="253"/>
      <c r="AQ42" s="279"/>
      <c r="AR42" s="279"/>
      <c r="AS42" s="302"/>
    </row>
    <row r="43" spans="1:46" ht="12.75" x14ac:dyDescent="0.2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2.75" x14ac:dyDescent="0.2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2.75" x14ac:dyDescent="0.2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2.75" x14ac:dyDescent="0.2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5">
      <c r="A47" s="312" t="s">
        <v>552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2.75" x14ac:dyDescent="0.2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553</v>
      </c>
      <c r="AL48" s="313"/>
      <c r="AM48" s="313"/>
      <c r="AN48" s="313"/>
      <c r="AO48" s="313"/>
      <c r="AP48" s="313"/>
      <c r="AQ48" s="314"/>
      <c r="AR48" s="313"/>
    </row>
    <row r="49" spans="1:44" ht="13.5" customHeight="1" x14ac:dyDescent="0.2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0" t="s">
        <v>520</v>
      </c>
      <c r="AN49" s="1152" t="s">
        <v>554</v>
      </c>
      <c r="AO49" s="1153"/>
      <c r="AP49" s="1153"/>
      <c r="AQ49" s="1153"/>
      <c r="AR49" s="1154"/>
    </row>
    <row r="50" spans="1:44" ht="12.75" x14ac:dyDescent="0.2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1"/>
      <c r="AN50" s="319" t="s">
        <v>555</v>
      </c>
      <c r="AO50" s="320" t="s">
        <v>556</v>
      </c>
      <c r="AP50" s="321" t="s">
        <v>557</v>
      </c>
      <c r="AQ50" s="322" t="s">
        <v>558</v>
      </c>
      <c r="AR50" s="323" t="s">
        <v>559</v>
      </c>
    </row>
    <row r="51" spans="1:44" ht="12.75" x14ac:dyDescent="0.2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560</v>
      </c>
      <c r="AL51" s="316"/>
      <c r="AM51" s="324">
        <v>1518582</v>
      </c>
      <c r="AN51" s="325">
        <v>153765</v>
      </c>
      <c r="AO51" s="326">
        <v>19.5</v>
      </c>
      <c r="AP51" s="327">
        <v>113913</v>
      </c>
      <c r="AQ51" s="328">
        <v>5.9</v>
      </c>
      <c r="AR51" s="329">
        <v>13.6</v>
      </c>
    </row>
    <row r="52" spans="1:44" ht="12.75" x14ac:dyDescent="0.2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561</v>
      </c>
      <c r="AM52" s="332">
        <v>447556</v>
      </c>
      <c r="AN52" s="333">
        <v>45318</v>
      </c>
      <c r="AO52" s="334">
        <v>-35.5</v>
      </c>
      <c r="AP52" s="335">
        <v>53160</v>
      </c>
      <c r="AQ52" s="336">
        <v>-8.1999999999999993</v>
      </c>
      <c r="AR52" s="337">
        <v>-27.3</v>
      </c>
    </row>
    <row r="53" spans="1:44" ht="12.75" x14ac:dyDescent="0.2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562</v>
      </c>
      <c r="AL53" s="316"/>
      <c r="AM53" s="324">
        <v>711082</v>
      </c>
      <c r="AN53" s="325">
        <v>73497</v>
      </c>
      <c r="AO53" s="326">
        <v>-52.2</v>
      </c>
      <c r="AP53" s="327">
        <v>115050</v>
      </c>
      <c r="AQ53" s="328">
        <v>1</v>
      </c>
      <c r="AR53" s="329">
        <v>-53.2</v>
      </c>
    </row>
    <row r="54" spans="1:44" ht="12.75" x14ac:dyDescent="0.2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561</v>
      </c>
      <c r="AM54" s="332">
        <v>297356</v>
      </c>
      <c r="AN54" s="333">
        <v>30734</v>
      </c>
      <c r="AO54" s="334">
        <v>-32.200000000000003</v>
      </c>
      <c r="AP54" s="335">
        <v>53792</v>
      </c>
      <c r="AQ54" s="336">
        <v>1.2</v>
      </c>
      <c r="AR54" s="337">
        <v>-33.4</v>
      </c>
    </row>
    <row r="55" spans="1:44" ht="12.75" x14ac:dyDescent="0.2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563</v>
      </c>
      <c r="AL55" s="316"/>
      <c r="AM55" s="324">
        <v>594633</v>
      </c>
      <c r="AN55" s="325">
        <v>63078</v>
      </c>
      <c r="AO55" s="326">
        <v>-14.2</v>
      </c>
      <c r="AP55" s="327">
        <v>118252</v>
      </c>
      <c r="AQ55" s="328">
        <v>2.8</v>
      </c>
      <c r="AR55" s="329">
        <v>-17</v>
      </c>
    </row>
    <row r="56" spans="1:44" ht="12.75" x14ac:dyDescent="0.2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561</v>
      </c>
      <c r="AM56" s="332">
        <v>338841</v>
      </c>
      <c r="AN56" s="333">
        <v>35944</v>
      </c>
      <c r="AO56" s="334">
        <v>17</v>
      </c>
      <c r="AP56" s="335">
        <v>49994</v>
      </c>
      <c r="AQ56" s="336">
        <v>-7.1</v>
      </c>
      <c r="AR56" s="337">
        <v>24.1</v>
      </c>
    </row>
    <row r="57" spans="1:44" ht="12.75" x14ac:dyDescent="0.2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564</v>
      </c>
      <c r="AL57" s="316"/>
      <c r="AM57" s="324">
        <v>854006</v>
      </c>
      <c r="AN57" s="325">
        <v>92445</v>
      </c>
      <c r="AO57" s="326">
        <v>46.6</v>
      </c>
      <c r="AP57" s="327">
        <v>200194</v>
      </c>
      <c r="AQ57" s="328">
        <v>69.3</v>
      </c>
      <c r="AR57" s="329">
        <v>-22.7</v>
      </c>
    </row>
    <row r="58" spans="1:44" ht="12.75" x14ac:dyDescent="0.2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561</v>
      </c>
      <c r="AM58" s="332">
        <v>512950</v>
      </c>
      <c r="AN58" s="333">
        <v>55526</v>
      </c>
      <c r="AO58" s="334">
        <v>54.5</v>
      </c>
      <c r="AP58" s="335">
        <v>106422</v>
      </c>
      <c r="AQ58" s="336">
        <v>112.9</v>
      </c>
      <c r="AR58" s="337">
        <v>-58.4</v>
      </c>
    </row>
    <row r="59" spans="1:44" ht="12.75" x14ac:dyDescent="0.2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565</v>
      </c>
      <c r="AL59" s="316"/>
      <c r="AM59" s="324">
        <v>527238</v>
      </c>
      <c r="AN59" s="325">
        <v>58213</v>
      </c>
      <c r="AO59" s="326">
        <v>-37</v>
      </c>
      <c r="AP59" s="327">
        <v>196914</v>
      </c>
      <c r="AQ59" s="328">
        <v>-1.6</v>
      </c>
      <c r="AR59" s="329">
        <v>-35.4</v>
      </c>
    </row>
    <row r="60" spans="1:44" ht="12.75" x14ac:dyDescent="0.2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561</v>
      </c>
      <c r="AM60" s="332">
        <v>286604</v>
      </c>
      <c r="AN60" s="333">
        <v>31644</v>
      </c>
      <c r="AO60" s="334">
        <v>-43</v>
      </c>
      <c r="AP60" s="335">
        <v>98966</v>
      </c>
      <c r="AQ60" s="336">
        <v>-7</v>
      </c>
      <c r="AR60" s="337">
        <v>-36</v>
      </c>
    </row>
    <row r="61" spans="1:44" ht="12.75" x14ac:dyDescent="0.2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566</v>
      </c>
      <c r="AL61" s="338"/>
      <c r="AM61" s="339">
        <v>841108</v>
      </c>
      <c r="AN61" s="340">
        <v>88200</v>
      </c>
      <c r="AO61" s="341">
        <v>-7.5</v>
      </c>
      <c r="AP61" s="342">
        <v>148865</v>
      </c>
      <c r="AQ61" s="343">
        <v>15.5</v>
      </c>
      <c r="AR61" s="329">
        <v>-23</v>
      </c>
    </row>
    <row r="62" spans="1:44" ht="12.75" x14ac:dyDescent="0.2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561</v>
      </c>
      <c r="AM62" s="332">
        <v>376661</v>
      </c>
      <c r="AN62" s="333">
        <v>39833</v>
      </c>
      <c r="AO62" s="334">
        <v>-7.8</v>
      </c>
      <c r="AP62" s="335">
        <v>72467</v>
      </c>
      <c r="AQ62" s="336">
        <v>18.399999999999999</v>
      </c>
      <c r="AR62" s="337">
        <v>-26.2</v>
      </c>
    </row>
    <row r="63" spans="1:44" ht="12.75" x14ac:dyDescent="0.2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2.75" x14ac:dyDescent="0.2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2.75" x14ac:dyDescent="0.2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2.75" x14ac:dyDescent="0.2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5">
      <c r="AK67" s="253"/>
      <c r="AL67" s="253"/>
      <c r="AM67" s="253"/>
      <c r="AN67" s="253"/>
      <c r="AO67" s="253"/>
      <c r="AP67" s="253"/>
      <c r="AQ67" s="253"/>
      <c r="AR67" s="253"/>
      <c r="AS67" s="253"/>
      <c r="AT67" s="253"/>
    </row>
    <row r="68" spans="1:46" ht="13.5" hidden="1" customHeight="1" x14ac:dyDescent="0.25">
      <c r="AK68" s="253"/>
      <c r="AL68" s="253"/>
      <c r="AM68" s="253"/>
      <c r="AN68" s="253"/>
      <c r="AO68" s="253"/>
      <c r="AP68" s="253"/>
      <c r="AQ68" s="253"/>
      <c r="AR68" s="253"/>
    </row>
    <row r="69" spans="1:46" ht="13.5" hidden="1" customHeight="1" x14ac:dyDescent="0.25">
      <c r="AK69" s="253"/>
      <c r="AL69" s="253"/>
      <c r="AM69" s="253"/>
      <c r="AN69" s="253"/>
      <c r="AO69" s="253"/>
      <c r="AP69" s="253"/>
      <c r="AQ69" s="253"/>
      <c r="AR69" s="253"/>
    </row>
    <row r="70" spans="1:46" ht="12.75" hidden="1" x14ac:dyDescent="0.25">
      <c r="AK70" s="253"/>
      <c r="AL70" s="253"/>
      <c r="AM70" s="253"/>
      <c r="AN70" s="253"/>
      <c r="AO70" s="253"/>
      <c r="AP70" s="253"/>
      <c r="AQ70" s="253"/>
      <c r="AR70" s="253"/>
    </row>
    <row r="71" spans="1:46" ht="12.75" hidden="1" x14ac:dyDescent="0.25">
      <c r="AK71" s="253"/>
      <c r="AL71" s="253"/>
      <c r="AM71" s="253"/>
      <c r="AN71" s="253"/>
      <c r="AO71" s="253"/>
      <c r="AP71" s="253"/>
      <c r="AQ71" s="253"/>
      <c r="AR71" s="253"/>
    </row>
    <row r="72" spans="1:46" ht="12.75" hidden="1" x14ac:dyDescent="0.25">
      <c r="AK72" s="253"/>
      <c r="AL72" s="253"/>
      <c r="AM72" s="253"/>
      <c r="AN72" s="253"/>
      <c r="AO72" s="253"/>
      <c r="AP72" s="253"/>
      <c r="AQ72" s="253"/>
      <c r="AR72" s="253"/>
    </row>
    <row r="73" spans="1:46" ht="12.75" hidden="1" x14ac:dyDescent="0.25">
      <c r="AK73" s="253"/>
      <c r="AL73" s="253"/>
      <c r="AM73" s="253"/>
      <c r="AN73" s="253"/>
      <c r="AO73" s="253"/>
      <c r="AP73" s="253"/>
      <c r="AQ73" s="253"/>
      <c r="AR73" s="253"/>
    </row>
  </sheetData>
  <sheetProtection algorithmName="SHA-512" hashValue="reOc3DvuRlpozqewhbB6KnQImY6Mk9JSDXCUpw2K648ZFVrBw3ZfX8UxlptRNZk8vVEYEhS+BdjkDRdmtfTllg==" saltValue="ol4dfj/Q9/25Tmj4AzI/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5"/>
  <cols>
    <col min="1" max="125" width="2.46484375" style="251" customWidth="1"/>
    <col min="126" max="16384" width="9" style="250" hidden="1"/>
  </cols>
  <sheetData>
    <row r="1" spans="2:125" ht="13.5" customHeight="1"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2.75" x14ac:dyDescent="0.25">
      <c r="B2" s="250"/>
      <c r="DG2" s="250"/>
    </row>
    <row r="3" spans="2:125" ht="12.75" x14ac:dyDescent="0.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2.75" x14ac:dyDescent="0.25"/>
    <row r="5" spans="2:125" ht="12.75" x14ac:dyDescent="0.25"/>
    <row r="6" spans="2:125" ht="12.75" x14ac:dyDescent="0.25"/>
    <row r="7" spans="2:125" ht="12.75" x14ac:dyDescent="0.25"/>
    <row r="8" spans="2:125" ht="12.75" x14ac:dyDescent="0.25"/>
    <row r="9" spans="2:125" ht="12.75" x14ac:dyDescent="0.25">
      <c r="DU9" s="250"/>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0"/>
    </row>
    <row r="18" spans="125:125" ht="12.75" x14ac:dyDescent="0.25"/>
    <row r="19" spans="125:125" ht="12.75" x14ac:dyDescent="0.25"/>
    <row r="20" spans="125:125" ht="12.75" x14ac:dyDescent="0.25">
      <c r="DU20" s="250"/>
    </row>
    <row r="21" spans="125:125" ht="12.75" x14ac:dyDescent="0.25">
      <c r="DU21" s="250"/>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0"/>
    </row>
    <row r="29" spans="125:125" ht="12.75" x14ac:dyDescent="0.25"/>
    <row r="30" spans="125:125" ht="12.75" x14ac:dyDescent="0.25"/>
    <row r="31" spans="125:125" ht="12.75" x14ac:dyDescent="0.25"/>
    <row r="32" spans="125:125" ht="12.75" x14ac:dyDescent="0.25"/>
    <row r="33" spans="2:125" ht="12.75" x14ac:dyDescent="0.25">
      <c r="B33" s="250"/>
      <c r="G33" s="250"/>
      <c r="I33" s="250"/>
    </row>
    <row r="34" spans="2:125" ht="12.75" x14ac:dyDescent="0.25">
      <c r="C34" s="250"/>
      <c r="P34" s="250"/>
      <c r="DE34" s="250"/>
      <c r="DH34" s="250"/>
    </row>
    <row r="35" spans="2:125" ht="12.75" x14ac:dyDescent="0.25">
      <c r="D35" s="250"/>
      <c r="E35" s="250"/>
      <c r="DG35" s="250"/>
      <c r="DJ35" s="250"/>
      <c r="DP35" s="250"/>
      <c r="DQ35" s="250"/>
      <c r="DR35" s="250"/>
      <c r="DS35" s="250"/>
      <c r="DT35" s="250"/>
      <c r="DU35" s="250"/>
    </row>
    <row r="36" spans="2:125" ht="12.75" x14ac:dyDescent="0.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2.75" x14ac:dyDescent="0.25">
      <c r="DU37" s="250"/>
    </row>
    <row r="38" spans="2:125" ht="12.75" x14ac:dyDescent="0.25">
      <c r="DT38" s="250"/>
      <c r="DU38" s="250"/>
    </row>
    <row r="39" spans="2:125" ht="12.75" x14ac:dyDescent="0.25"/>
    <row r="40" spans="2:125" ht="12.75" x14ac:dyDescent="0.25">
      <c r="DH40" s="250"/>
    </row>
    <row r="41" spans="2:125" ht="12.75" x14ac:dyDescent="0.25">
      <c r="DE41" s="250"/>
    </row>
    <row r="42" spans="2:125" ht="12.75" x14ac:dyDescent="0.25">
      <c r="DG42" s="250"/>
      <c r="DJ42" s="250"/>
    </row>
    <row r="43" spans="2:125" ht="12.75" x14ac:dyDescent="0.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2.75" x14ac:dyDescent="0.25">
      <c r="DU44" s="250"/>
    </row>
    <row r="45" spans="2:125" ht="12.75" x14ac:dyDescent="0.25"/>
    <row r="46" spans="2:125" ht="12.75" x14ac:dyDescent="0.25"/>
    <row r="47" spans="2:125" ht="12.75" x14ac:dyDescent="0.25"/>
    <row r="48" spans="2:125" ht="12.75" x14ac:dyDescent="0.25">
      <c r="DT48" s="250"/>
      <c r="DU48" s="250"/>
    </row>
    <row r="49" spans="120:125" ht="12.75" x14ac:dyDescent="0.25">
      <c r="DU49" s="250"/>
    </row>
    <row r="50" spans="120:125" ht="12.75" x14ac:dyDescent="0.25">
      <c r="DU50" s="250"/>
    </row>
    <row r="51" spans="120:125" ht="12.75" x14ac:dyDescent="0.25">
      <c r="DP51" s="250"/>
      <c r="DQ51" s="250"/>
      <c r="DR51" s="250"/>
      <c r="DS51" s="250"/>
      <c r="DT51" s="250"/>
      <c r="DU51" s="250"/>
    </row>
    <row r="52" spans="120:125" ht="12.75" x14ac:dyDescent="0.25"/>
    <row r="53" spans="120:125" ht="12.75" x14ac:dyDescent="0.25"/>
    <row r="54" spans="120:125" ht="12.75" x14ac:dyDescent="0.25">
      <c r="DU54" s="250"/>
    </row>
    <row r="55" spans="120:125" ht="12.75" x14ac:dyDescent="0.25"/>
    <row r="56" spans="120:125" ht="12.75" x14ac:dyDescent="0.25"/>
    <row r="57" spans="120:125" ht="12.75" x14ac:dyDescent="0.25"/>
    <row r="58" spans="120:125" ht="12.75" x14ac:dyDescent="0.25">
      <c r="DU58" s="250"/>
    </row>
    <row r="59" spans="120:125" ht="12.75" x14ac:dyDescent="0.25"/>
    <row r="60" spans="120:125" ht="12.75" x14ac:dyDescent="0.25"/>
    <row r="61" spans="120:125" ht="12.75" x14ac:dyDescent="0.25"/>
    <row r="62" spans="120:125" ht="12.75" x14ac:dyDescent="0.25"/>
    <row r="63" spans="120:125" ht="12.75" x14ac:dyDescent="0.25">
      <c r="DU63" s="250"/>
    </row>
    <row r="64" spans="120:125" ht="12.75" x14ac:dyDescent="0.25">
      <c r="DT64" s="250"/>
      <c r="DU64" s="250"/>
    </row>
    <row r="65" spans="123:125" ht="12.75" x14ac:dyDescent="0.25"/>
    <row r="66" spans="123:125" ht="12.75" x14ac:dyDescent="0.25"/>
    <row r="67" spans="123:125" ht="12.75" x14ac:dyDescent="0.25"/>
    <row r="68" spans="123:125" ht="12.75" x14ac:dyDescent="0.25"/>
    <row r="69" spans="123:125" ht="12.75" x14ac:dyDescent="0.25">
      <c r="DS69" s="250"/>
      <c r="DT69" s="250"/>
      <c r="DU69" s="250"/>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0"/>
    </row>
    <row r="83" spans="116:125" ht="12.75" x14ac:dyDescent="0.25">
      <c r="DM83" s="250"/>
      <c r="DN83" s="250"/>
      <c r="DO83" s="250"/>
      <c r="DP83" s="250"/>
      <c r="DQ83" s="250"/>
      <c r="DR83" s="250"/>
      <c r="DS83" s="250"/>
      <c r="DT83" s="250"/>
      <c r="DU83" s="250"/>
    </row>
    <row r="84" spans="116:125" ht="12.75" x14ac:dyDescent="0.25"/>
    <row r="85" spans="116:125" ht="12.75" x14ac:dyDescent="0.25"/>
    <row r="86" spans="116:125" ht="12.75" x14ac:dyDescent="0.25"/>
    <row r="87" spans="116:125" ht="12.75" x14ac:dyDescent="0.25"/>
    <row r="88" spans="116:125" ht="12.75" x14ac:dyDescent="0.25">
      <c r="DU88" s="250"/>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0"/>
      <c r="DT94" s="250"/>
      <c r="DU94" s="250"/>
    </row>
    <row r="95" spans="116:125" ht="13.5" customHeight="1" x14ac:dyDescent="0.25">
      <c r="DU95" s="250"/>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0"/>
    </row>
    <row r="102" spans="124:125" ht="13.5" customHeight="1" x14ac:dyDescent="0.25"/>
    <row r="103" spans="124:125" ht="13.5" customHeight="1" x14ac:dyDescent="0.25"/>
    <row r="104" spans="124:125" ht="13.5" customHeight="1" x14ac:dyDescent="0.25">
      <c r="DT104" s="250"/>
      <c r="DU104" s="250"/>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0" t="s">
        <v>568</v>
      </c>
    </row>
    <row r="120" spans="125:125" ht="13.5" hidden="1" customHeight="1" x14ac:dyDescent="0.25"/>
    <row r="121" spans="125:125" ht="13.5" hidden="1" customHeight="1" x14ac:dyDescent="0.25">
      <c r="DU121" s="250"/>
    </row>
  </sheetData>
  <sheetProtection algorithmName="SHA-512" hashValue="LjiYOhJCCokvpfA6AHy5Bnb5nWoSxbJrBS0nNvi4zXcePvGEo/XR8LzxBF2V67s3ceTzzmZUrXbq2yeVaqP16w==" saltValue="NpFbYAUpxYRGHVeaFTAM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5"/>
  <cols>
    <col min="1" max="125" width="2.46484375" style="251" customWidth="1"/>
    <col min="126" max="142" width="0" style="250" hidden="1" customWidth="1"/>
    <col min="143" max="16384" width="9" style="250" hidden="1"/>
  </cols>
  <sheetData>
    <row r="1" spans="1:125" ht="13.5" customHeight="1"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2.75" x14ac:dyDescent="0.25">
      <c r="B2" s="250"/>
      <c r="T2" s="250"/>
    </row>
    <row r="3" spans="1:125"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0"/>
      <c r="G33" s="250"/>
      <c r="I33" s="250"/>
    </row>
    <row r="34" spans="2:125" ht="12.75" x14ac:dyDescent="0.25">
      <c r="C34" s="250"/>
      <c r="P34" s="250"/>
      <c r="R34" s="250"/>
      <c r="U34" s="250"/>
    </row>
    <row r="35" spans="2:125" ht="12.75" x14ac:dyDescent="0.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2.75" x14ac:dyDescent="0.25">
      <c r="F36" s="250"/>
      <c r="H36" s="250"/>
      <c r="J36" s="250"/>
      <c r="K36" s="250"/>
      <c r="L36" s="250"/>
      <c r="M36" s="250"/>
      <c r="N36" s="250"/>
      <c r="O36" s="250"/>
      <c r="Q36" s="250"/>
      <c r="S36" s="250"/>
      <c r="V36" s="250"/>
    </row>
    <row r="37" spans="2:125" ht="12.75" x14ac:dyDescent="0.25"/>
    <row r="38" spans="2:125" ht="12.75" x14ac:dyDescent="0.25"/>
    <row r="39" spans="2:125" ht="12.75" x14ac:dyDescent="0.25"/>
    <row r="40" spans="2:125" ht="12.75" x14ac:dyDescent="0.25">
      <c r="U40" s="250"/>
    </row>
    <row r="41" spans="2:125" ht="12.75" x14ac:dyDescent="0.25">
      <c r="R41" s="250"/>
    </row>
    <row r="42" spans="2:125" ht="12.75" x14ac:dyDescent="0.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2.75" x14ac:dyDescent="0.25">
      <c r="Q43" s="250"/>
      <c r="S43" s="250"/>
      <c r="V43" s="250"/>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1" t="s">
        <v>569</v>
      </c>
    </row>
  </sheetData>
  <sheetProtection algorithmName="SHA-512" hashValue="ufRJIuPO6mZ+f+ILmPsXNDe+ML1CX2UCaRgGpovJtVewUs94xC/O7Dr3oX9RtrwMe7LYSAfDR9v0Fz6j8yoatA==" saltValue="OwJbD0622G0O9O5qXM/+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570</v>
      </c>
      <c r="G46" s="8" t="s">
        <v>571</v>
      </c>
      <c r="H46" s="8" t="s">
        <v>572</v>
      </c>
      <c r="I46" s="8" t="s">
        <v>573</v>
      </c>
      <c r="J46" s="9" t="s">
        <v>574</v>
      </c>
    </row>
    <row r="47" spans="2:10" ht="57.75" customHeight="1" x14ac:dyDescent="0.25">
      <c r="B47" s="10"/>
      <c r="C47" s="1176" t="s">
        <v>3</v>
      </c>
      <c r="D47" s="1176"/>
      <c r="E47" s="1177"/>
      <c r="F47" s="11">
        <v>23.1</v>
      </c>
      <c r="G47" s="12">
        <v>22.56</v>
      </c>
      <c r="H47" s="12">
        <v>22.9</v>
      </c>
      <c r="I47" s="12">
        <v>23.7</v>
      </c>
      <c r="J47" s="13">
        <v>28.14</v>
      </c>
    </row>
    <row r="48" spans="2:10" ht="57.75" customHeight="1" x14ac:dyDescent="0.25">
      <c r="B48" s="14"/>
      <c r="C48" s="1178" t="s">
        <v>4</v>
      </c>
      <c r="D48" s="1178"/>
      <c r="E48" s="1179"/>
      <c r="F48" s="15">
        <v>7.34</v>
      </c>
      <c r="G48" s="16">
        <v>5.38</v>
      </c>
      <c r="H48" s="16">
        <v>6.84</v>
      </c>
      <c r="I48" s="16">
        <v>6.6</v>
      </c>
      <c r="J48" s="17">
        <v>9.7100000000000009</v>
      </c>
    </row>
    <row r="49" spans="2:10" ht="57.75" customHeight="1" thickBot="1" x14ac:dyDescent="0.3">
      <c r="B49" s="18"/>
      <c r="C49" s="1180" t="s">
        <v>5</v>
      </c>
      <c r="D49" s="1180"/>
      <c r="E49" s="1181"/>
      <c r="F49" s="19" t="s">
        <v>575</v>
      </c>
      <c r="G49" s="20" t="s">
        <v>576</v>
      </c>
      <c r="H49" s="20">
        <v>2.04</v>
      </c>
      <c r="I49" s="20">
        <v>2.4500000000000002</v>
      </c>
      <c r="J49" s="21">
        <v>9.35</v>
      </c>
    </row>
    <row r="50" spans="2:10" ht="12.75" x14ac:dyDescent="0.25"/>
  </sheetData>
  <sheetProtection algorithmName="SHA-512" hashValue="Po0mj9sdWBXr8IQKH2Fqbs2v65dQAqD9Lh1yc9DVjz9lTxecZD1spA4ZSuLEPD3lZDbQJmY15T/XA4iWAdAUVw==" saltValue="vIHxYdn8Bi0XVS9ZznPt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5">
      <c r="A34" s="22"/>
      <c r="B34" s="31"/>
      <c r="C34" s="1188" t="s">
        <v>577</v>
      </c>
      <c r="D34" s="1188"/>
      <c r="E34" s="1189"/>
      <c r="F34" s="32">
        <v>7.34</v>
      </c>
      <c r="G34" s="33">
        <v>5.38</v>
      </c>
      <c r="H34" s="33">
        <v>6.84</v>
      </c>
      <c r="I34" s="33">
        <v>6.59</v>
      </c>
      <c r="J34" s="34">
        <v>9.7100000000000009</v>
      </c>
      <c r="K34" s="22"/>
      <c r="L34" s="22"/>
      <c r="M34" s="22"/>
      <c r="N34" s="22"/>
      <c r="O34" s="22"/>
      <c r="P34" s="22"/>
    </row>
    <row r="35" spans="1:16" ht="39" customHeight="1" x14ac:dyDescent="0.25">
      <c r="A35" s="22"/>
      <c r="B35" s="35"/>
      <c r="C35" s="1182" t="s">
        <v>578</v>
      </c>
      <c r="D35" s="1183"/>
      <c r="E35" s="1184"/>
      <c r="F35" s="36">
        <v>1.51</v>
      </c>
      <c r="G35" s="37">
        <v>2.4300000000000002</v>
      </c>
      <c r="H35" s="37">
        <v>3.67</v>
      </c>
      <c r="I35" s="37">
        <v>3.99</v>
      </c>
      <c r="J35" s="38">
        <v>4.68</v>
      </c>
      <c r="K35" s="22"/>
      <c r="L35" s="22"/>
      <c r="M35" s="22"/>
      <c r="N35" s="22"/>
      <c r="O35" s="22"/>
      <c r="P35" s="22"/>
    </row>
    <row r="36" spans="1:16" ht="39" customHeight="1" x14ac:dyDescent="0.25">
      <c r="A36" s="22"/>
      <c r="B36" s="35"/>
      <c r="C36" s="1182" t="s">
        <v>579</v>
      </c>
      <c r="D36" s="1183"/>
      <c r="E36" s="1184"/>
      <c r="F36" s="36">
        <v>1.44</v>
      </c>
      <c r="G36" s="37">
        <v>2.34</v>
      </c>
      <c r="H36" s="37">
        <v>2.64</v>
      </c>
      <c r="I36" s="37">
        <v>0.85</v>
      </c>
      <c r="J36" s="38">
        <v>1.1100000000000001</v>
      </c>
      <c r="K36" s="22"/>
      <c r="L36" s="22"/>
      <c r="M36" s="22"/>
      <c r="N36" s="22"/>
      <c r="O36" s="22"/>
      <c r="P36" s="22"/>
    </row>
    <row r="37" spans="1:16" ht="39" customHeight="1" x14ac:dyDescent="0.25">
      <c r="A37" s="22"/>
      <c r="B37" s="35"/>
      <c r="C37" s="1182" t="s">
        <v>580</v>
      </c>
      <c r="D37" s="1183"/>
      <c r="E37" s="1184"/>
      <c r="F37" s="36" t="s">
        <v>581</v>
      </c>
      <c r="G37" s="37">
        <v>0.33</v>
      </c>
      <c r="H37" s="37">
        <v>0.26</v>
      </c>
      <c r="I37" s="37">
        <v>0.21</v>
      </c>
      <c r="J37" s="38">
        <v>0.42</v>
      </c>
      <c r="K37" s="22"/>
      <c r="L37" s="22"/>
      <c r="M37" s="22"/>
      <c r="N37" s="22"/>
      <c r="O37" s="22"/>
      <c r="P37" s="22"/>
    </row>
    <row r="38" spans="1:16" ht="39" customHeight="1" x14ac:dyDescent="0.25">
      <c r="A38" s="22"/>
      <c r="B38" s="35"/>
      <c r="C38" s="1182" t="s">
        <v>582</v>
      </c>
      <c r="D38" s="1183"/>
      <c r="E38" s="1184"/>
      <c r="F38" s="36">
        <v>0.51</v>
      </c>
      <c r="G38" s="37">
        <v>0.31</v>
      </c>
      <c r="H38" s="37">
        <v>0.28999999999999998</v>
      </c>
      <c r="I38" s="37">
        <v>0.28000000000000003</v>
      </c>
      <c r="J38" s="38">
        <v>0.41</v>
      </c>
      <c r="K38" s="22"/>
      <c r="L38" s="22"/>
      <c r="M38" s="22"/>
      <c r="N38" s="22"/>
      <c r="O38" s="22"/>
      <c r="P38" s="22"/>
    </row>
    <row r="39" spans="1:16" ht="39" customHeight="1" x14ac:dyDescent="0.25">
      <c r="A39" s="22"/>
      <c r="B39" s="35"/>
      <c r="C39" s="1182" t="s">
        <v>583</v>
      </c>
      <c r="D39" s="1183"/>
      <c r="E39" s="1184"/>
      <c r="F39" s="36">
        <v>0.22</v>
      </c>
      <c r="G39" s="37">
        <v>0.2</v>
      </c>
      <c r="H39" s="37">
        <v>0.2</v>
      </c>
      <c r="I39" s="37">
        <v>0.3</v>
      </c>
      <c r="J39" s="38">
        <v>0.19</v>
      </c>
      <c r="K39" s="22"/>
      <c r="L39" s="22"/>
      <c r="M39" s="22"/>
      <c r="N39" s="22"/>
      <c r="O39" s="22"/>
      <c r="P39" s="22"/>
    </row>
    <row r="40" spans="1:16" ht="39" customHeight="1" x14ac:dyDescent="0.25">
      <c r="A40" s="22"/>
      <c r="B40" s="35"/>
      <c r="C40" s="1182" t="s">
        <v>584</v>
      </c>
      <c r="D40" s="1183"/>
      <c r="E40" s="1184"/>
      <c r="F40" s="36">
        <v>0.47</v>
      </c>
      <c r="G40" s="37">
        <v>0.26</v>
      </c>
      <c r="H40" s="37">
        <v>0.24</v>
      </c>
      <c r="I40" s="37">
        <v>0.15</v>
      </c>
      <c r="J40" s="38">
        <v>0.11</v>
      </c>
      <c r="K40" s="22"/>
      <c r="L40" s="22"/>
      <c r="M40" s="22"/>
      <c r="N40" s="22"/>
      <c r="O40" s="22"/>
      <c r="P40" s="22"/>
    </row>
    <row r="41" spans="1:16" ht="39" customHeight="1" x14ac:dyDescent="0.25">
      <c r="A41" s="22"/>
      <c r="B41" s="35"/>
      <c r="C41" s="1182" t="s">
        <v>585</v>
      </c>
      <c r="D41" s="1183"/>
      <c r="E41" s="1184"/>
      <c r="F41" s="36">
        <v>7.0000000000000007E-2</v>
      </c>
      <c r="G41" s="37">
        <v>0.01</v>
      </c>
      <c r="H41" s="37">
        <v>0.04</v>
      </c>
      <c r="I41" s="37">
        <v>0.06</v>
      </c>
      <c r="J41" s="38">
        <v>0.06</v>
      </c>
      <c r="K41" s="22"/>
      <c r="L41" s="22"/>
      <c r="M41" s="22"/>
      <c r="N41" s="22"/>
      <c r="O41" s="22"/>
      <c r="P41" s="22"/>
    </row>
    <row r="42" spans="1:16" ht="39" customHeight="1" x14ac:dyDescent="0.25">
      <c r="A42" s="22"/>
      <c r="B42" s="39"/>
      <c r="C42" s="1182" t="s">
        <v>586</v>
      </c>
      <c r="D42" s="1183"/>
      <c r="E42" s="1184"/>
      <c r="F42" s="36" t="s">
        <v>529</v>
      </c>
      <c r="G42" s="37" t="s">
        <v>529</v>
      </c>
      <c r="H42" s="37" t="s">
        <v>529</v>
      </c>
      <c r="I42" s="37" t="s">
        <v>529</v>
      </c>
      <c r="J42" s="38" t="s">
        <v>529</v>
      </c>
      <c r="K42" s="22"/>
      <c r="L42" s="22"/>
      <c r="M42" s="22"/>
      <c r="N42" s="22"/>
      <c r="O42" s="22"/>
      <c r="P42" s="22"/>
    </row>
    <row r="43" spans="1:16" ht="39" customHeight="1" thickBot="1" x14ac:dyDescent="0.3">
      <c r="A43" s="22"/>
      <c r="B43" s="40"/>
      <c r="C43" s="1185" t="s">
        <v>587</v>
      </c>
      <c r="D43" s="1186"/>
      <c r="E43" s="1187"/>
      <c r="F43" s="41" t="s">
        <v>529</v>
      </c>
      <c r="G43" s="42" t="s">
        <v>529</v>
      </c>
      <c r="H43" s="42" t="s">
        <v>529</v>
      </c>
      <c r="I43" s="42" t="s">
        <v>529</v>
      </c>
      <c r="J43" s="43" t="s">
        <v>529</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fSlRjCcgDSVm1XCaPyFqmQNH5/lFWqPDX+XcMN6XOWG+lbPMU9+pNg6U70gvRpOLOHrZ8XWVtpPXnnHgq5Pww==" saltValue="09O+i8RjzfWQp4PhgSBZ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5">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25">
      <c r="A45" s="48"/>
      <c r="B45" s="1208" t="s">
        <v>11</v>
      </c>
      <c r="C45" s="1209"/>
      <c r="D45" s="58"/>
      <c r="E45" s="1214" t="s">
        <v>12</v>
      </c>
      <c r="F45" s="1214"/>
      <c r="G45" s="1214"/>
      <c r="H45" s="1214"/>
      <c r="I45" s="1214"/>
      <c r="J45" s="1215"/>
      <c r="K45" s="59">
        <v>572</v>
      </c>
      <c r="L45" s="60">
        <v>579</v>
      </c>
      <c r="M45" s="60">
        <v>582</v>
      </c>
      <c r="N45" s="60">
        <v>628</v>
      </c>
      <c r="O45" s="61">
        <v>667</v>
      </c>
      <c r="P45" s="48"/>
      <c r="Q45" s="48"/>
      <c r="R45" s="48"/>
      <c r="S45" s="48"/>
      <c r="T45" s="48"/>
      <c r="U45" s="48"/>
    </row>
    <row r="46" spans="1:21" ht="30.75" customHeight="1" x14ac:dyDescent="0.25">
      <c r="A46" s="48"/>
      <c r="B46" s="1210"/>
      <c r="C46" s="1211"/>
      <c r="D46" s="62"/>
      <c r="E46" s="1192" t="s">
        <v>13</v>
      </c>
      <c r="F46" s="1192"/>
      <c r="G46" s="1192"/>
      <c r="H46" s="1192"/>
      <c r="I46" s="1192"/>
      <c r="J46" s="1193"/>
      <c r="K46" s="63" t="s">
        <v>529</v>
      </c>
      <c r="L46" s="64" t="s">
        <v>529</v>
      </c>
      <c r="M46" s="64" t="s">
        <v>529</v>
      </c>
      <c r="N46" s="64" t="s">
        <v>529</v>
      </c>
      <c r="O46" s="65" t="s">
        <v>529</v>
      </c>
      <c r="P46" s="48"/>
      <c r="Q46" s="48"/>
      <c r="R46" s="48"/>
      <c r="S46" s="48"/>
      <c r="T46" s="48"/>
      <c r="U46" s="48"/>
    </row>
    <row r="47" spans="1:21" ht="30.75" customHeight="1" x14ac:dyDescent="0.25">
      <c r="A47" s="48"/>
      <c r="B47" s="1210"/>
      <c r="C47" s="1211"/>
      <c r="D47" s="62"/>
      <c r="E47" s="1192" t="s">
        <v>14</v>
      </c>
      <c r="F47" s="1192"/>
      <c r="G47" s="1192"/>
      <c r="H47" s="1192"/>
      <c r="I47" s="1192"/>
      <c r="J47" s="1193"/>
      <c r="K47" s="63" t="s">
        <v>529</v>
      </c>
      <c r="L47" s="64" t="s">
        <v>529</v>
      </c>
      <c r="M47" s="64" t="s">
        <v>529</v>
      </c>
      <c r="N47" s="64" t="s">
        <v>529</v>
      </c>
      <c r="O47" s="65" t="s">
        <v>529</v>
      </c>
      <c r="P47" s="48"/>
      <c r="Q47" s="48"/>
      <c r="R47" s="48"/>
      <c r="S47" s="48"/>
      <c r="T47" s="48"/>
      <c r="U47" s="48"/>
    </row>
    <row r="48" spans="1:21" ht="30.75" customHeight="1" x14ac:dyDescent="0.25">
      <c r="A48" s="48"/>
      <c r="B48" s="1210"/>
      <c r="C48" s="1211"/>
      <c r="D48" s="62"/>
      <c r="E48" s="1192" t="s">
        <v>15</v>
      </c>
      <c r="F48" s="1192"/>
      <c r="G48" s="1192"/>
      <c r="H48" s="1192"/>
      <c r="I48" s="1192"/>
      <c r="J48" s="1193"/>
      <c r="K48" s="63">
        <v>453</v>
      </c>
      <c r="L48" s="64">
        <v>464</v>
      </c>
      <c r="M48" s="64">
        <v>463</v>
      </c>
      <c r="N48" s="64">
        <v>481</v>
      </c>
      <c r="O48" s="65">
        <v>477</v>
      </c>
      <c r="P48" s="48"/>
      <c r="Q48" s="48"/>
      <c r="R48" s="48"/>
      <c r="S48" s="48"/>
      <c r="T48" s="48"/>
      <c r="U48" s="48"/>
    </row>
    <row r="49" spans="1:21" ht="30.75" customHeight="1" x14ac:dyDescent="0.25">
      <c r="A49" s="48"/>
      <c r="B49" s="1210"/>
      <c r="C49" s="1211"/>
      <c r="D49" s="62"/>
      <c r="E49" s="1192" t="s">
        <v>16</v>
      </c>
      <c r="F49" s="1192"/>
      <c r="G49" s="1192"/>
      <c r="H49" s="1192"/>
      <c r="I49" s="1192"/>
      <c r="J49" s="1193"/>
      <c r="K49" s="63">
        <v>45</v>
      </c>
      <c r="L49" s="64">
        <v>64</v>
      </c>
      <c r="M49" s="64">
        <v>73</v>
      </c>
      <c r="N49" s="64">
        <v>71</v>
      </c>
      <c r="O49" s="65">
        <v>78</v>
      </c>
      <c r="P49" s="48"/>
      <c r="Q49" s="48"/>
      <c r="R49" s="48"/>
      <c r="S49" s="48"/>
      <c r="T49" s="48"/>
      <c r="U49" s="48"/>
    </row>
    <row r="50" spans="1:21" ht="30.75" customHeight="1" x14ac:dyDescent="0.25">
      <c r="A50" s="48"/>
      <c r="B50" s="1210"/>
      <c r="C50" s="1211"/>
      <c r="D50" s="62"/>
      <c r="E50" s="1192" t="s">
        <v>17</v>
      </c>
      <c r="F50" s="1192"/>
      <c r="G50" s="1192"/>
      <c r="H50" s="1192"/>
      <c r="I50" s="1192"/>
      <c r="J50" s="1193"/>
      <c r="K50" s="63">
        <v>86</v>
      </c>
      <c r="L50" s="64">
        <v>84</v>
      </c>
      <c r="M50" s="64">
        <v>85</v>
      </c>
      <c r="N50" s="64">
        <v>89</v>
      </c>
      <c r="O50" s="65">
        <v>85</v>
      </c>
      <c r="P50" s="48"/>
      <c r="Q50" s="48"/>
      <c r="R50" s="48"/>
      <c r="S50" s="48"/>
      <c r="T50" s="48"/>
      <c r="U50" s="48"/>
    </row>
    <row r="51" spans="1:21" ht="30.75" customHeight="1" x14ac:dyDescent="0.25">
      <c r="A51" s="48"/>
      <c r="B51" s="1212"/>
      <c r="C51" s="1213"/>
      <c r="D51" s="66"/>
      <c r="E51" s="1192" t="s">
        <v>18</v>
      </c>
      <c r="F51" s="1192"/>
      <c r="G51" s="1192"/>
      <c r="H51" s="1192"/>
      <c r="I51" s="1192"/>
      <c r="J51" s="1193"/>
      <c r="K51" s="63" t="s">
        <v>529</v>
      </c>
      <c r="L51" s="64" t="s">
        <v>529</v>
      </c>
      <c r="M51" s="64" t="s">
        <v>529</v>
      </c>
      <c r="N51" s="64" t="s">
        <v>529</v>
      </c>
      <c r="O51" s="65" t="s">
        <v>529</v>
      </c>
      <c r="P51" s="48"/>
      <c r="Q51" s="48"/>
      <c r="R51" s="48"/>
      <c r="S51" s="48"/>
      <c r="T51" s="48"/>
      <c r="U51" s="48"/>
    </row>
    <row r="52" spans="1:21" ht="30.75" customHeight="1" x14ac:dyDescent="0.25">
      <c r="A52" s="48"/>
      <c r="B52" s="1190" t="s">
        <v>19</v>
      </c>
      <c r="C52" s="1191"/>
      <c r="D52" s="66"/>
      <c r="E52" s="1192" t="s">
        <v>20</v>
      </c>
      <c r="F52" s="1192"/>
      <c r="G52" s="1192"/>
      <c r="H52" s="1192"/>
      <c r="I52" s="1192"/>
      <c r="J52" s="1193"/>
      <c r="K52" s="63">
        <v>798</v>
      </c>
      <c r="L52" s="64">
        <v>816</v>
      </c>
      <c r="M52" s="64">
        <v>815</v>
      </c>
      <c r="N52" s="64">
        <v>846</v>
      </c>
      <c r="O52" s="65">
        <v>866</v>
      </c>
      <c r="P52" s="48"/>
      <c r="Q52" s="48"/>
      <c r="R52" s="48"/>
      <c r="S52" s="48"/>
      <c r="T52" s="48"/>
      <c r="U52" s="48"/>
    </row>
    <row r="53" spans="1:21" ht="30.75" customHeight="1" thickBot="1" x14ac:dyDescent="0.3">
      <c r="A53" s="48"/>
      <c r="B53" s="1194" t="s">
        <v>21</v>
      </c>
      <c r="C53" s="1195"/>
      <c r="D53" s="67"/>
      <c r="E53" s="1196" t="s">
        <v>22</v>
      </c>
      <c r="F53" s="1196"/>
      <c r="G53" s="1196"/>
      <c r="H53" s="1196"/>
      <c r="I53" s="1196"/>
      <c r="J53" s="1197"/>
      <c r="K53" s="68">
        <v>358</v>
      </c>
      <c r="L53" s="69">
        <v>375</v>
      </c>
      <c r="M53" s="69">
        <v>388</v>
      </c>
      <c r="N53" s="69">
        <v>423</v>
      </c>
      <c r="O53" s="70">
        <v>441</v>
      </c>
      <c r="P53" s="48"/>
      <c r="Q53" s="48"/>
      <c r="R53" s="48"/>
      <c r="S53" s="48"/>
      <c r="T53" s="48"/>
      <c r="U53" s="48"/>
    </row>
    <row r="54" spans="1:21" ht="24" customHeight="1" x14ac:dyDescent="0.3">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35">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25">
      <c r="B57" s="1198" t="s">
        <v>25</v>
      </c>
      <c r="C57" s="1199"/>
      <c r="D57" s="1202" t="s">
        <v>26</v>
      </c>
      <c r="E57" s="1203"/>
      <c r="F57" s="1203"/>
      <c r="G57" s="1203"/>
      <c r="H57" s="1203"/>
      <c r="I57" s="1203"/>
      <c r="J57" s="1204"/>
      <c r="K57" s="83"/>
      <c r="L57" s="84"/>
      <c r="M57" s="84"/>
      <c r="N57" s="84"/>
      <c r="O57" s="85"/>
    </row>
    <row r="58" spans="1:21" ht="31.5" customHeight="1" thickBot="1" x14ac:dyDescent="0.3">
      <c r="B58" s="1200"/>
      <c r="C58" s="1201"/>
      <c r="D58" s="1205" t="s">
        <v>27</v>
      </c>
      <c r="E58" s="1206"/>
      <c r="F58" s="1206"/>
      <c r="G58" s="1206"/>
      <c r="H58" s="1206"/>
      <c r="I58" s="1206"/>
      <c r="J58" s="1207"/>
      <c r="K58" s="86"/>
      <c r="L58" s="87"/>
      <c r="M58" s="87"/>
      <c r="N58" s="87"/>
      <c r="O58" s="88"/>
    </row>
    <row r="59" spans="1:21" ht="24" customHeight="1" x14ac:dyDescent="0.25">
      <c r="B59" s="89"/>
      <c r="C59" s="89"/>
      <c r="D59" s="90" t="s">
        <v>28</v>
      </c>
      <c r="E59" s="91"/>
      <c r="F59" s="91"/>
      <c r="G59" s="91"/>
      <c r="H59" s="91"/>
      <c r="I59" s="91"/>
      <c r="J59" s="91"/>
      <c r="K59" s="91"/>
      <c r="L59" s="91"/>
      <c r="M59" s="91"/>
      <c r="N59" s="91"/>
      <c r="O59" s="91"/>
    </row>
    <row r="60" spans="1:21" ht="24" customHeight="1" x14ac:dyDescent="0.25">
      <c r="B60" s="92"/>
      <c r="C60" s="92"/>
      <c r="D60" s="90" t="s">
        <v>29</v>
      </c>
      <c r="E60" s="91"/>
      <c r="F60" s="91"/>
      <c r="G60" s="91"/>
      <c r="H60" s="91"/>
      <c r="I60" s="91"/>
      <c r="J60" s="91"/>
      <c r="K60" s="91"/>
      <c r="L60" s="91"/>
      <c r="M60" s="91"/>
      <c r="N60" s="91"/>
      <c r="O60" s="91"/>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CZJVbDfT3d9zqMLIHnoAXiBFJkJDyZDtjJhm795nkuUq0+bxGioeDGi/C1Usa33A40CYdkIyPLlGojCPTWHA==" saltValue="oJbau/sIPU0v3dMimZWV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zoomScalePageLayoutView="70" workbookViewId="0"/>
  </sheetViews>
  <sheetFormatPr defaultColWidth="0" defaultRowHeight="13.5" customHeight="1" zeroHeight="1" x14ac:dyDescent="0.25"/>
  <cols>
    <col min="1" max="1" width="6.59765625" style="93" customWidth="1"/>
    <col min="2" max="3" width="12.59765625" style="93" customWidth="1"/>
    <col min="4" max="4" width="11.59765625" style="93" customWidth="1"/>
    <col min="5" max="8" width="10.3984375" style="93" customWidth="1"/>
    <col min="9" max="13" width="16.3984375" style="93" customWidth="1"/>
    <col min="14" max="19" width="12.59765625" style="93" customWidth="1"/>
    <col min="20" max="16384" width="0" style="93"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4" t="s">
        <v>9</v>
      </c>
    </row>
    <row r="40" spans="2:13" ht="27.75" customHeight="1" thickBot="1" x14ac:dyDescent="0.35">
      <c r="B40" s="95" t="s">
        <v>10</v>
      </c>
      <c r="C40" s="96"/>
      <c r="D40" s="96"/>
      <c r="E40" s="97"/>
      <c r="F40" s="97"/>
      <c r="G40" s="97"/>
      <c r="H40" s="98" t="s">
        <v>2</v>
      </c>
      <c r="I40" s="99" t="s">
        <v>570</v>
      </c>
      <c r="J40" s="100" t="s">
        <v>571</v>
      </c>
      <c r="K40" s="100" t="s">
        <v>572</v>
      </c>
      <c r="L40" s="100" t="s">
        <v>573</v>
      </c>
      <c r="M40" s="101" t="s">
        <v>574</v>
      </c>
    </row>
    <row r="41" spans="2:13" ht="27.75" customHeight="1" x14ac:dyDescent="0.25">
      <c r="B41" s="1228" t="s">
        <v>30</v>
      </c>
      <c r="C41" s="1229"/>
      <c r="D41" s="102"/>
      <c r="E41" s="1230" t="s">
        <v>31</v>
      </c>
      <c r="F41" s="1230"/>
      <c r="G41" s="1230"/>
      <c r="H41" s="1231"/>
      <c r="I41" s="346">
        <v>6681</v>
      </c>
      <c r="J41" s="347">
        <v>6760</v>
      </c>
      <c r="K41" s="347">
        <v>6779</v>
      </c>
      <c r="L41" s="347">
        <v>6734</v>
      </c>
      <c r="M41" s="348">
        <v>6532</v>
      </c>
    </row>
    <row r="42" spans="2:13" ht="27.75" customHeight="1" x14ac:dyDescent="0.25">
      <c r="B42" s="1218"/>
      <c r="C42" s="1219"/>
      <c r="D42" s="103"/>
      <c r="E42" s="1222" t="s">
        <v>32</v>
      </c>
      <c r="F42" s="1222"/>
      <c r="G42" s="1222"/>
      <c r="H42" s="1223"/>
      <c r="I42" s="349">
        <v>497</v>
      </c>
      <c r="J42" s="350">
        <v>408</v>
      </c>
      <c r="K42" s="350">
        <v>429</v>
      </c>
      <c r="L42" s="350">
        <v>306</v>
      </c>
      <c r="M42" s="351">
        <v>235</v>
      </c>
    </row>
    <row r="43" spans="2:13" ht="27.75" customHeight="1" x14ac:dyDescent="0.25">
      <c r="B43" s="1218"/>
      <c r="C43" s="1219"/>
      <c r="D43" s="103"/>
      <c r="E43" s="1222" t="s">
        <v>33</v>
      </c>
      <c r="F43" s="1222"/>
      <c r="G43" s="1222"/>
      <c r="H43" s="1223"/>
      <c r="I43" s="349">
        <v>5158</v>
      </c>
      <c r="J43" s="350">
        <v>4807</v>
      </c>
      <c r="K43" s="350">
        <v>4408</v>
      </c>
      <c r="L43" s="350">
        <v>4096</v>
      </c>
      <c r="M43" s="351">
        <v>3910</v>
      </c>
    </row>
    <row r="44" spans="2:13" ht="27.75" customHeight="1" x14ac:dyDescent="0.25">
      <c r="B44" s="1218"/>
      <c r="C44" s="1219"/>
      <c r="D44" s="103"/>
      <c r="E44" s="1222" t="s">
        <v>34</v>
      </c>
      <c r="F44" s="1222"/>
      <c r="G44" s="1222"/>
      <c r="H44" s="1223"/>
      <c r="I44" s="349">
        <v>561</v>
      </c>
      <c r="J44" s="350">
        <v>513</v>
      </c>
      <c r="K44" s="350">
        <v>482</v>
      </c>
      <c r="L44" s="350">
        <v>478</v>
      </c>
      <c r="M44" s="351">
        <v>438</v>
      </c>
    </row>
    <row r="45" spans="2:13" ht="27.75" customHeight="1" x14ac:dyDescent="0.25">
      <c r="B45" s="1218"/>
      <c r="C45" s="1219"/>
      <c r="D45" s="103"/>
      <c r="E45" s="1222" t="s">
        <v>35</v>
      </c>
      <c r="F45" s="1222"/>
      <c r="G45" s="1222"/>
      <c r="H45" s="1223"/>
      <c r="I45" s="349">
        <v>847</v>
      </c>
      <c r="J45" s="350">
        <v>903</v>
      </c>
      <c r="K45" s="350">
        <v>735</v>
      </c>
      <c r="L45" s="350">
        <v>707</v>
      </c>
      <c r="M45" s="351">
        <v>713</v>
      </c>
    </row>
    <row r="46" spans="2:13" ht="27.75" customHeight="1" x14ac:dyDescent="0.25">
      <c r="B46" s="1218"/>
      <c r="C46" s="1219"/>
      <c r="D46" s="104"/>
      <c r="E46" s="1222" t="s">
        <v>36</v>
      </c>
      <c r="F46" s="1222"/>
      <c r="G46" s="1222"/>
      <c r="H46" s="1223"/>
      <c r="I46" s="349" t="s">
        <v>529</v>
      </c>
      <c r="J46" s="350" t="s">
        <v>529</v>
      </c>
      <c r="K46" s="350" t="s">
        <v>529</v>
      </c>
      <c r="L46" s="350" t="s">
        <v>529</v>
      </c>
      <c r="M46" s="351" t="s">
        <v>529</v>
      </c>
    </row>
    <row r="47" spans="2:13" ht="27.75" customHeight="1" x14ac:dyDescent="0.25">
      <c r="B47" s="1218"/>
      <c r="C47" s="1219"/>
      <c r="D47" s="105"/>
      <c r="E47" s="1232" t="s">
        <v>37</v>
      </c>
      <c r="F47" s="1233"/>
      <c r="G47" s="1233"/>
      <c r="H47" s="1234"/>
      <c r="I47" s="349" t="s">
        <v>529</v>
      </c>
      <c r="J47" s="350" t="s">
        <v>529</v>
      </c>
      <c r="K47" s="350" t="s">
        <v>529</v>
      </c>
      <c r="L47" s="350" t="s">
        <v>529</v>
      </c>
      <c r="M47" s="351" t="s">
        <v>529</v>
      </c>
    </row>
    <row r="48" spans="2:13" ht="27.75" customHeight="1" x14ac:dyDescent="0.25">
      <c r="B48" s="1218"/>
      <c r="C48" s="1219"/>
      <c r="D48" s="103"/>
      <c r="E48" s="1222" t="s">
        <v>38</v>
      </c>
      <c r="F48" s="1222"/>
      <c r="G48" s="1222"/>
      <c r="H48" s="1223"/>
      <c r="I48" s="349" t="s">
        <v>529</v>
      </c>
      <c r="J48" s="350" t="s">
        <v>529</v>
      </c>
      <c r="K48" s="350" t="s">
        <v>529</v>
      </c>
      <c r="L48" s="350" t="s">
        <v>529</v>
      </c>
      <c r="M48" s="351" t="s">
        <v>529</v>
      </c>
    </row>
    <row r="49" spans="2:13" ht="27.75" customHeight="1" x14ac:dyDescent="0.25">
      <c r="B49" s="1220"/>
      <c r="C49" s="1221"/>
      <c r="D49" s="103"/>
      <c r="E49" s="1222" t="s">
        <v>39</v>
      </c>
      <c r="F49" s="1222"/>
      <c r="G49" s="1222"/>
      <c r="H49" s="1223"/>
      <c r="I49" s="349" t="s">
        <v>529</v>
      </c>
      <c r="J49" s="350" t="s">
        <v>529</v>
      </c>
      <c r="K49" s="350" t="s">
        <v>529</v>
      </c>
      <c r="L49" s="350" t="s">
        <v>529</v>
      </c>
      <c r="M49" s="351" t="s">
        <v>529</v>
      </c>
    </row>
    <row r="50" spans="2:13" ht="27.75" customHeight="1" x14ac:dyDescent="0.25">
      <c r="B50" s="1216" t="s">
        <v>40</v>
      </c>
      <c r="C50" s="1217"/>
      <c r="D50" s="106"/>
      <c r="E50" s="1222" t="s">
        <v>41</v>
      </c>
      <c r="F50" s="1222"/>
      <c r="G50" s="1222"/>
      <c r="H50" s="1223"/>
      <c r="I50" s="349">
        <v>1756</v>
      </c>
      <c r="J50" s="350">
        <v>1705</v>
      </c>
      <c r="K50" s="350">
        <v>1726</v>
      </c>
      <c r="L50" s="350">
        <v>1887</v>
      </c>
      <c r="M50" s="351">
        <v>2427</v>
      </c>
    </row>
    <row r="51" spans="2:13" ht="27.75" customHeight="1" x14ac:dyDescent="0.25">
      <c r="B51" s="1218"/>
      <c r="C51" s="1219"/>
      <c r="D51" s="103"/>
      <c r="E51" s="1222" t="s">
        <v>42</v>
      </c>
      <c r="F51" s="1222"/>
      <c r="G51" s="1222"/>
      <c r="H51" s="1223"/>
      <c r="I51" s="349">
        <v>562</v>
      </c>
      <c r="J51" s="350">
        <v>636</v>
      </c>
      <c r="K51" s="350">
        <v>666</v>
      </c>
      <c r="L51" s="350">
        <v>716</v>
      </c>
      <c r="M51" s="351">
        <v>710</v>
      </c>
    </row>
    <row r="52" spans="2:13" ht="27.75" customHeight="1" x14ac:dyDescent="0.25">
      <c r="B52" s="1220"/>
      <c r="C52" s="1221"/>
      <c r="D52" s="103"/>
      <c r="E52" s="1222" t="s">
        <v>43</v>
      </c>
      <c r="F52" s="1222"/>
      <c r="G52" s="1222"/>
      <c r="H52" s="1223"/>
      <c r="I52" s="349">
        <v>8278</v>
      </c>
      <c r="J52" s="350">
        <v>8025</v>
      </c>
      <c r="K52" s="350">
        <v>7819</v>
      </c>
      <c r="L52" s="350">
        <v>7642</v>
      </c>
      <c r="M52" s="351">
        <v>7200</v>
      </c>
    </row>
    <row r="53" spans="2:13" ht="27.75" customHeight="1" thickBot="1" x14ac:dyDescent="0.3">
      <c r="B53" s="1224" t="s">
        <v>44</v>
      </c>
      <c r="C53" s="1225"/>
      <c r="D53" s="107"/>
      <c r="E53" s="1226" t="s">
        <v>45</v>
      </c>
      <c r="F53" s="1226"/>
      <c r="G53" s="1226"/>
      <c r="H53" s="1227"/>
      <c r="I53" s="352">
        <v>3148</v>
      </c>
      <c r="J53" s="353">
        <v>3026</v>
      </c>
      <c r="K53" s="353">
        <v>2622</v>
      </c>
      <c r="L53" s="353">
        <v>2076</v>
      </c>
      <c r="M53" s="354">
        <v>1492</v>
      </c>
    </row>
    <row r="54" spans="2:13" ht="27.75" customHeight="1" x14ac:dyDescent="0.3">
      <c r="B54" s="108" t="s">
        <v>46</v>
      </c>
      <c r="C54" s="109"/>
      <c r="D54" s="109"/>
      <c r="E54" s="110"/>
      <c r="F54" s="110"/>
      <c r="G54" s="110"/>
      <c r="H54" s="110"/>
      <c r="I54" s="111"/>
      <c r="J54" s="111"/>
      <c r="K54" s="111"/>
      <c r="L54" s="111"/>
      <c r="M54" s="111"/>
    </row>
    <row r="55" spans="2:13" ht="12.75" x14ac:dyDescent="0.25"/>
  </sheetData>
  <sheetProtection algorithmName="SHA-512" hashValue="BufFXYz7mk7I9SuYZUVB0NrM315E6HbCZTs8UySRnN9sQFCMzhPqpJwG+3ryhX6S1uUy/7bOnFXUd0MdUJTt/A==" saltValue="WxrFpD1LeKAiATNZNK0A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2" t="s">
        <v>47</v>
      </c>
    </row>
    <row r="54" spans="2:8" ht="29.25" customHeight="1" thickBot="1" x14ac:dyDescent="0.4">
      <c r="B54" s="113" t="s">
        <v>1</v>
      </c>
      <c r="C54" s="114"/>
      <c r="D54" s="114"/>
      <c r="E54" s="115" t="s">
        <v>2</v>
      </c>
      <c r="F54" s="116" t="s">
        <v>572</v>
      </c>
      <c r="G54" s="116" t="s">
        <v>573</v>
      </c>
      <c r="H54" s="117" t="s">
        <v>574</v>
      </c>
    </row>
    <row r="55" spans="2:8" ht="52.5" customHeight="1" x14ac:dyDescent="0.25">
      <c r="B55" s="118"/>
      <c r="C55" s="1243" t="s">
        <v>48</v>
      </c>
      <c r="D55" s="1243"/>
      <c r="E55" s="1244"/>
      <c r="F55" s="119">
        <v>1005</v>
      </c>
      <c r="G55" s="119">
        <v>1111</v>
      </c>
      <c r="H55" s="120">
        <v>1402</v>
      </c>
    </row>
    <row r="56" spans="2:8" ht="52.5" customHeight="1" x14ac:dyDescent="0.25">
      <c r="B56" s="121"/>
      <c r="C56" s="1245" t="s">
        <v>49</v>
      </c>
      <c r="D56" s="1245"/>
      <c r="E56" s="1246"/>
      <c r="F56" s="122">
        <v>28</v>
      </c>
      <c r="G56" s="122">
        <v>28</v>
      </c>
      <c r="H56" s="123">
        <v>79</v>
      </c>
    </row>
    <row r="57" spans="2:8" ht="53.25" customHeight="1" x14ac:dyDescent="0.25">
      <c r="B57" s="121"/>
      <c r="C57" s="1247" t="s">
        <v>50</v>
      </c>
      <c r="D57" s="1247"/>
      <c r="E57" s="1248"/>
      <c r="F57" s="124">
        <v>575</v>
      </c>
      <c r="G57" s="124">
        <v>635</v>
      </c>
      <c r="H57" s="125">
        <v>832</v>
      </c>
    </row>
    <row r="58" spans="2:8" ht="45.75" customHeight="1" x14ac:dyDescent="0.25">
      <c r="B58" s="126"/>
      <c r="C58" s="1235" t="s">
        <v>613</v>
      </c>
      <c r="D58" s="1236"/>
      <c r="E58" s="1237"/>
      <c r="F58" s="127">
        <v>112</v>
      </c>
      <c r="G58" s="127">
        <v>120</v>
      </c>
      <c r="H58" s="128">
        <v>200</v>
      </c>
    </row>
    <row r="59" spans="2:8" ht="45.75" customHeight="1" x14ac:dyDescent="0.25">
      <c r="B59" s="126"/>
      <c r="C59" s="1235" t="s">
        <v>614</v>
      </c>
      <c r="D59" s="1236"/>
      <c r="E59" s="1237"/>
      <c r="F59" s="127">
        <v>173</v>
      </c>
      <c r="G59" s="127">
        <v>173</v>
      </c>
      <c r="H59" s="128">
        <v>149</v>
      </c>
    </row>
    <row r="60" spans="2:8" ht="45.75" customHeight="1" x14ac:dyDescent="0.25">
      <c r="B60" s="126"/>
      <c r="C60" s="1235" t="s">
        <v>610</v>
      </c>
      <c r="D60" s="1236"/>
      <c r="E60" s="1237"/>
      <c r="F60" s="127" t="s">
        <v>615</v>
      </c>
      <c r="G60" s="127" t="s">
        <v>615</v>
      </c>
      <c r="H60" s="128">
        <v>101</v>
      </c>
    </row>
    <row r="61" spans="2:8" ht="45.75" customHeight="1" x14ac:dyDescent="0.25">
      <c r="B61" s="126"/>
      <c r="C61" s="1235" t="s">
        <v>611</v>
      </c>
      <c r="D61" s="1236"/>
      <c r="E61" s="1237"/>
      <c r="F61" s="127">
        <v>97</v>
      </c>
      <c r="G61" s="127">
        <v>97</v>
      </c>
      <c r="H61" s="128">
        <v>97</v>
      </c>
    </row>
    <row r="62" spans="2:8" ht="45.75" customHeight="1" thickBot="1" x14ac:dyDescent="0.3">
      <c r="B62" s="129"/>
      <c r="C62" s="1238" t="s">
        <v>612</v>
      </c>
      <c r="D62" s="1239"/>
      <c r="E62" s="1240"/>
      <c r="F62" s="130">
        <v>0</v>
      </c>
      <c r="G62" s="130">
        <v>0</v>
      </c>
      <c r="H62" s="131">
        <v>69</v>
      </c>
    </row>
    <row r="63" spans="2:8" ht="52.5" customHeight="1" thickBot="1" x14ac:dyDescent="0.3">
      <c r="B63" s="132"/>
      <c r="C63" s="1241" t="s">
        <v>51</v>
      </c>
      <c r="D63" s="1241"/>
      <c r="E63" s="1242"/>
      <c r="F63" s="133">
        <v>1608</v>
      </c>
      <c r="G63" s="133">
        <v>1774</v>
      </c>
      <c r="H63" s="134">
        <v>2313</v>
      </c>
    </row>
    <row r="64" spans="2:8" ht="12.75" x14ac:dyDescent="0.25"/>
  </sheetData>
  <sheetProtection algorithmName="SHA-512" hashValue="f9Tes1ik0vN9zo8uwLUzTc7ew5IASpps7aYy9ptP4nwFqdfYQhdqndzyyq53iRgBrRNTdjQu8q1qxX+u4cPjOA==" saltValue="vGc4ylZMfRkk7RiKisQL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F754-8B1A-486A-9828-E05F8F40AA37}">
  <sheetPr>
    <pageSetUpPr fitToPage="1"/>
  </sheetPr>
  <dimension ref="A1:DE85"/>
  <sheetViews>
    <sheetView showGridLines="0" zoomScaleNormal="100" zoomScaleSheetLayoutView="55" workbookViewId="0"/>
  </sheetViews>
  <sheetFormatPr defaultColWidth="0" defaultRowHeight="13.5" customHeight="1" zeroHeight="1" x14ac:dyDescent="0.25"/>
  <cols>
    <col min="1" max="1" width="6.3984375" style="363" customWidth="1"/>
    <col min="2" max="107" width="2.46484375" style="363" customWidth="1"/>
    <col min="108" max="108" width="6.1328125" style="370" customWidth="1"/>
    <col min="109" max="109" width="5.86328125" style="369" customWidth="1"/>
    <col min="110" max="16384" width="8.59765625" style="363" hidden="1"/>
  </cols>
  <sheetData>
    <row r="1" spans="1:109" ht="42.75" customHeight="1" x14ac:dyDescent="0.25">
      <c r="A1" s="361"/>
      <c r="B1" s="362"/>
      <c r="DD1" s="363"/>
      <c r="DE1" s="363"/>
    </row>
    <row r="2" spans="1:109" ht="25.5" customHeight="1" x14ac:dyDescent="0.2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2.75" x14ac:dyDescent="0.2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2.75" x14ac:dyDescent="0.2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2.75" x14ac:dyDescent="0.2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2.75" x14ac:dyDescent="0.2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2.75" x14ac:dyDescent="0.2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2.75" x14ac:dyDescent="0.2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2.75" x14ac:dyDescent="0.2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2.75" x14ac:dyDescent="0.2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2.75" x14ac:dyDescent="0.2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2.75" x14ac:dyDescent="0.2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2.75" x14ac:dyDescent="0.2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2.75" x14ac:dyDescent="0.2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2.75" x14ac:dyDescent="0.2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2.75" x14ac:dyDescent="0.2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2.75" x14ac:dyDescent="0.2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2.75" x14ac:dyDescent="0.25">
      <c r="DD19" s="363"/>
      <c r="DE19" s="363"/>
    </row>
    <row r="20" spans="1:109" ht="12.75" x14ac:dyDescent="0.25">
      <c r="DD20" s="363"/>
      <c r="DE20" s="363"/>
    </row>
    <row r="21" spans="1:109" ht="17.25" customHeight="1" x14ac:dyDescent="0.2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5">
      <c r="B22" s="369"/>
    </row>
    <row r="23" spans="1:109" ht="12.75" x14ac:dyDescent="0.25">
      <c r="B23" s="369"/>
    </row>
    <row r="24" spans="1:109" ht="12.75" x14ac:dyDescent="0.25">
      <c r="B24" s="369"/>
    </row>
    <row r="25" spans="1:109" ht="12.75" x14ac:dyDescent="0.25">
      <c r="B25" s="369"/>
    </row>
    <row r="26" spans="1:109" ht="12.75" x14ac:dyDescent="0.25">
      <c r="B26" s="369"/>
    </row>
    <row r="27" spans="1:109" ht="12.75" x14ac:dyDescent="0.25">
      <c r="B27" s="369"/>
    </row>
    <row r="28" spans="1:109" ht="12.75" x14ac:dyDescent="0.25">
      <c r="B28" s="369"/>
    </row>
    <row r="29" spans="1:109" ht="12.75" x14ac:dyDescent="0.25">
      <c r="B29" s="369"/>
    </row>
    <row r="30" spans="1:109" ht="12.75" x14ac:dyDescent="0.25">
      <c r="B30" s="369"/>
    </row>
    <row r="31" spans="1:109" ht="12.75" x14ac:dyDescent="0.25">
      <c r="B31" s="369"/>
    </row>
    <row r="32" spans="1:109" ht="12.75" x14ac:dyDescent="0.25">
      <c r="B32" s="369"/>
    </row>
    <row r="33" spans="2:109" ht="12.75" x14ac:dyDescent="0.25">
      <c r="B33" s="369"/>
    </row>
    <row r="34" spans="2:109" ht="12.75" x14ac:dyDescent="0.25">
      <c r="B34" s="369"/>
    </row>
    <row r="35" spans="2:109" ht="12.75" x14ac:dyDescent="0.25">
      <c r="B35" s="369"/>
    </row>
    <row r="36" spans="2:109" ht="12.75" x14ac:dyDescent="0.25">
      <c r="B36" s="369"/>
    </row>
    <row r="37" spans="2:109" ht="12.75" x14ac:dyDescent="0.25">
      <c r="B37" s="369"/>
    </row>
    <row r="38" spans="2:109" ht="12.75" x14ac:dyDescent="0.25">
      <c r="B38" s="369"/>
    </row>
    <row r="39" spans="2:109" ht="12.75" x14ac:dyDescent="0.2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2.75" x14ac:dyDescent="0.25">
      <c r="B40" s="374"/>
      <c r="DD40" s="374"/>
      <c r="DE40" s="363"/>
    </row>
    <row r="41" spans="2:109" ht="16.149999999999999" x14ac:dyDescent="0.25">
      <c r="B41" s="375" t="s">
        <v>617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2.75" x14ac:dyDescent="0.25">
      <c r="B42" s="369"/>
      <c r="G42" s="376"/>
      <c r="I42" s="377"/>
      <c r="J42" s="377"/>
      <c r="K42" s="377"/>
      <c r="AM42" s="376"/>
      <c r="AN42" s="376" t="s">
        <v>618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5">
      <c r="B43" s="369"/>
      <c r="AN43" s="1261" t="s">
        <v>619</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2.75" x14ac:dyDescent="0.25">
      <c r="B44" s="369"/>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2.75" x14ac:dyDescent="0.25">
      <c r="B45" s="369"/>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2.75" x14ac:dyDescent="0.25">
      <c r="B46" s="369"/>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2.75" x14ac:dyDescent="0.25">
      <c r="B47" s="369"/>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2.75" x14ac:dyDescent="0.2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2.75" x14ac:dyDescent="0.25">
      <c r="B49" s="369"/>
      <c r="AN49" s="363" t="s">
        <v>620</v>
      </c>
    </row>
    <row r="50" spans="1:109" ht="12.75" x14ac:dyDescent="0.25">
      <c r="B50" s="369"/>
      <c r="G50" s="1255"/>
      <c r="H50" s="1255"/>
      <c r="I50" s="1255"/>
      <c r="J50" s="1255"/>
      <c r="K50" s="379"/>
      <c r="L50" s="379"/>
      <c r="M50" s="380"/>
      <c r="N50" s="380"/>
      <c r="AN50" s="1258"/>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60"/>
      <c r="BP50" s="1254" t="s">
        <v>570</v>
      </c>
      <c r="BQ50" s="1254"/>
      <c r="BR50" s="1254"/>
      <c r="BS50" s="1254"/>
      <c r="BT50" s="1254"/>
      <c r="BU50" s="1254"/>
      <c r="BV50" s="1254"/>
      <c r="BW50" s="1254"/>
      <c r="BX50" s="1254" t="s">
        <v>571</v>
      </c>
      <c r="BY50" s="1254"/>
      <c r="BZ50" s="1254"/>
      <c r="CA50" s="1254"/>
      <c r="CB50" s="1254"/>
      <c r="CC50" s="1254"/>
      <c r="CD50" s="1254"/>
      <c r="CE50" s="1254"/>
      <c r="CF50" s="1254" t="s">
        <v>572</v>
      </c>
      <c r="CG50" s="1254"/>
      <c r="CH50" s="1254"/>
      <c r="CI50" s="1254"/>
      <c r="CJ50" s="1254"/>
      <c r="CK50" s="1254"/>
      <c r="CL50" s="1254"/>
      <c r="CM50" s="1254"/>
      <c r="CN50" s="1254" t="s">
        <v>573</v>
      </c>
      <c r="CO50" s="1254"/>
      <c r="CP50" s="1254"/>
      <c r="CQ50" s="1254"/>
      <c r="CR50" s="1254"/>
      <c r="CS50" s="1254"/>
      <c r="CT50" s="1254"/>
      <c r="CU50" s="1254"/>
      <c r="CV50" s="1254" t="s">
        <v>574</v>
      </c>
      <c r="CW50" s="1254"/>
      <c r="CX50" s="1254"/>
      <c r="CY50" s="1254"/>
      <c r="CZ50" s="1254"/>
      <c r="DA50" s="1254"/>
      <c r="DB50" s="1254"/>
      <c r="DC50" s="1254"/>
    </row>
    <row r="51" spans="1:109" ht="13.5" customHeight="1" x14ac:dyDescent="0.25">
      <c r="B51" s="369"/>
      <c r="G51" s="1257"/>
      <c r="H51" s="1257"/>
      <c r="I51" s="1270"/>
      <c r="J51" s="1270"/>
      <c r="K51" s="1256"/>
      <c r="L51" s="1256"/>
      <c r="M51" s="1256"/>
      <c r="N51" s="1256"/>
      <c r="AM51" s="378"/>
      <c r="AN51" s="1252" t="s">
        <v>621</v>
      </c>
      <c r="AO51" s="1252"/>
      <c r="AP51" s="1252"/>
      <c r="AQ51" s="1252"/>
      <c r="AR51" s="1252"/>
      <c r="AS51" s="1252"/>
      <c r="AT51" s="1252"/>
      <c r="AU51" s="1252"/>
      <c r="AV51" s="1252"/>
      <c r="AW51" s="1252"/>
      <c r="AX51" s="1252"/>
      <c r="AY51" s="1252"/>
      <c r="AZ51" s="1252"/>
      <c r="BA51" s="1252"/>
      <c r="BB51" s="1252" t="s">
        <v>622</v>
      </c>
      <c r="BC51" s="1252"/>
      <c r="BD51" s="1252"/>
      <c r="BE51" s="1252"/>
      <c r="BF51" s="1252"/>
      <c r="BG51" s="1252"/>
      <c r="BH51" s="1252"/>
      <c r="BI51" s="1252"/>
      <c r="BJ51" s="1252"/>
      <c r="BK51" s="1252"/>
      <c r="BL51" s="1252"/>
      <c r="BM51" s="1252"/>
      <c r="BN51" s="1252"/>
      <c r="BO51" s="1252"/>
      <c r="BP51" s="1249">
        <v>86.2</v>
      </c>
      <c r="BQ51" s="1249"/>
      <c r="BR51" s="1249"/>
      <c r="BS51" s="1249"/>
      <c r="BT51" s="1249"/>
      <c r="BU51" s="1249"/>
      <c r="BV51" s="1249"/>
      <c r="BW51" s="1249"/>
      <c r="BX51" s="1249">
        <v>84.4</v>
      </c>
      <c r="BY51" s="1249"/>
      <c r="BZ51" s="1249"/>
      <c r="CA51" s="1249"/>
      <c r="CB51" s="1249"/>
      <c r="CC51" s="1249"/>
      <c r="CD51" s="1249"/>
      <c r="CE51" s="1249"/>
      <c r="CF51" s="1249">
        <v>72.400000000000006</v>
      </c>
      <c r="CG51" s="1249"/>
      <c r="CH51" s="1249"/>
      <c r="CI51" s="1249"/>
      <c r="CJ51" s="1249"/>
      <c r="CK51" s="1249"/>
      <c r="CL51" s="1249"/>
      <c r="CM51" s="1249"/>
      <c r="CN51" s="1249">
        <v>53.3</v>
      </c>
      <c r="CO51" s="1249"/>
      <c r="CP51" s="1249"/>
      <c r="CQ51" s="1249"/>
      <c r="CR51" s="1249"/>
      <c r="CS51" s="1249"/>
      <c r="CT51" s="1249"/>
      <c r="CU51" s="1249"/>
      <c r="CV51" s="1249">
        <v>35.700000000000003</v>
      </c>
      <c r="CW51" s="1249"/>
      <c r="CX51" s="1249"/>
      <c r="CY51" s="1249"/>
      <c r="CZ51" s="1249"/>
      <c r="DA51" s="1249"/>
      <c r="DB51" s="1249"/>
      <c r="DC51" s="1249"/>
    </row>
    <row r="52" spans="1:109" ht="12.75" x14ac:dyDescent="0.25">
      <c r="B52" s="369"/>
      <c r="G52" s="1257"/>
      <c r="H52" s="1257"/>
      <c r="I52" s="1270"/>
      <c r="J52" s="1270"/>
      <c r="K52" s="1256"/>
      <c r="L52" s="1256"/>
      <c r="M52" s="1256"/>
      <c r="N52" s="1256"/>
      <c r="AM52" s="378"/>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2.75" x14ac:dyDescent="0.25">
      <c r="A53" s="377"/>
      <c r="B53" s="369"/>
      <c r="G53" s="1257"/>
      <c r="H53" s="1257"/>
      <c r="I53" s="1255"/>
      <c r="J53" s="1255"/>
      <c r="K53" s="1256"/>
      <c r="L53" s="1256"/>
      <c r="M53" s="1256"/>
      <c r="N53" s="1256"/>
      <c r="AM53" s="378"/>
      <c r="AN53" s="1252"/>
      <c r="AO53" s="1252"/>
      <c r="AP53" s="1252"/>
      <c r="AQ53" s="1252"/>
      <c r="AR53" s="1252"/>
      <c r="AS53" s="1252"/>
      <c r="AT53" s="1252"/>
      <c r="AU53" s="1252"/>
      <c r="AV53" s="1252"/>
      <c r="AW53" s="1252"/>
      <c r="AX53" s="1252"/>
      <c r="AY53" s="1252"/>
      <c r="AZ53" s="1252"/>
      <c r="BA53" s="1252"/>
      <c r="BB53" s="1252" t="s">
        <v>623</v>
      </c>
      <c r="BC53" s="1252"/>
      <c r="BD53" s="1252"/>
      <c r="BE53" s="1252"/>
      <c r="BF53" s="1252"/>
      <c r="BG53" s="1252"/>
      <c r="BH53" s="1252"/>
      <c r="BI53" s="1252"/>
      <c r="BJ53" s="1252"/>
      <c r="BK53" s="1252"/>
      <c r="BL53" s="1252"/>
      <c r="BM53" s="1252"/>
      <c r="BN53" s="1252"/>
      <c r="BO53" s="1252"/>
      <c r="BP53" s="1249">
        <v>53.6</v>
      </c>
      <c r="BQ53" s="1249"/>
      <c r="BR53" s="1249"/>
      <c r="BS53" s="1249"/>
      <c r="BT53" s="1249"/>
      <c r="BU53" s="1249"/>
      <c r="BV53" s="1249"/>
      <c r="BW53" s="1249"/>
      <c r="BX53" s="1249">
        <v>55.6</v>
      </c>
      <c r="BY53" s="1249"/>
      <c r="BZ53" s="1249"/>
      <c r="CA53" s="1249"/>
      <c r="CB53" s="1249"/>
      <c r="CC53" s="1249"/>
      <c r="CD53" s="1249"/>
      <c r="CE53" s="1249"/>
      <c r="CF53" s="1249">
        <v>57.3</v>
      </c>
      <c r="CG53" s="1249"/>
      <c r="CH53" s="1249"/>
      <c r="CI53" s="1249"/>
      <c r="CJ53" s="1249"/>
      <c r="CK53" s="1249"/>
      <c r="CL53" s="1249"/>
      <c r="CM53" s="1249"/>
      <c r="CN53" s="1249">
        <v>59.1</v>
      </c>
      <c r="CO53" s="1249"/>
      <c r="CP53" s="1249"/>
      <c r="CQ53" s="1249"/>
      <c r="CR53" s="1249"/>
      <c r="CS53" s="1249"/>
      <c r="CT53" s="1249"/>
      <c r="CU53" s="1249"/>
      <c r="CV53" s="1249">
        <v>60.1</v>
      </c>
      <c r="CW53" s="1249"/>
      <c r="CX53" s="1249"/>
      <c r="CY53" s="1249"/>
      <c r="CZ53" s="1249"/>
      <c r="DA53" s="1249"/>
      <c r="DB53" s="1249"/>
      <c r="DC53" s="1249"/>
    </row>
    <row r="54" spans="1:109" ht="12.75" x14ac:dyDescent="0.25">
      <c r="A54" s="377"/>
      <c r="B54" s="369"/>
      <c r="G54" s="1257"/>
      <c r="H54" s="1257"/>
      <c r="I54" s="1255"/>
      <c r="J54" s="1255"/>
      <c r="K54" s="1256"/>
      <c r="L54" s="1256"/>
      <c r="M54" s="1256"/>
      <c r="N54" s="1256"/>
      <c r="AM54" s="378"/>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2.75" x14ac:dyDescent="0.25">
      <c r="A55" s="377"/>
      <c r="B55" s="369"/>
      <c r="G55" s="1255"/>
      <c r="H55" s="1255"/>
      <c r="I55" s="1255"/>
      <c r="J55" s="1255"/>
      <c r="K55" s="1256"/>
      <c r="L55" s="1256"/>
      <c r="M55" s="1256"/>
      <c r="N55" s="1256"/>
      <c r="AN55" s="1254" t="s">
        <v>624</v>
      </c>
      <c r="AO55" s="1254"/>
      <c r="AP55" s="1254"/>
      <c r="AQ55" s="1254"/>
      <c r="AR55" s="1254"/>
      <c r="AS55" s="1254"/>
      <c r="AT55" s="1254"/>
      <c r="AU55" s="1254"/>
      <c r="AV55" s="1254"/>
      <c r="AW55" s="1254"/>
      <c r="AX55" s="1254"/>
      <c r="AY55" s="1254"/>
      <c r="AZ55" s="1254"/>
      <c r="BA55" s="1254"/>
      <c r="BB55" s="1252" t="s">
        <v>622</v>
      </c>
      <c r="BC55" s="1252"/>
      <c r="BD55" s="1252"/>
      <c r="BE55" s="1252"/>
      <c r="BF55" s="1252"/>
      <c r="BG55" s="1252"/>
      <c r="BH55" s="1252"/>
      <c r="BI55" s="1252"/>
      <c r="BJ55" s="1252"/>
      <c r="BK55" s="1252"/>
      <c r="BL55" s="1252"/>
      <c r="BM55" s="1252"/>
      <c r="BN55" s="1252"/>
      <c r="BO55" s="1252"/>
      <c r="BP55" s="1249">
        <v>46.8</v>
      </c>
      <c r="BQ55" s="1249"/>
      <c r="BR55" s="1249"/>
      <c r="BS55" s="1249"/>
      <c r="BT55" s="1249"/>
      <c r="BU55" s="1249"/>
      <c r="BV55" s="1249"/>
      <c r="BW55" s="1249"/>
      <c r="BX55" s="1249">
        <v>48.4</v>
      </c>
      <c r="BY55" s="1249"/>
      <c r="BZ55" s="1249"/>
      <c r="CA55" s="1249"/>
      <c r="CB55" s="1249"/>
      <c r="CC55" s="1249"/>
      <c r="CD55" s="1249"/>
      <c r="CE55" s="1249"/>
      <c r="CF55" s="1249">
        <v>43</v>
      </c>
      <c r="CG55" s="1249"/>
      <c r="CH55" s="1249"/>
      <c r="CI55" s="1249"/>
      <c r="CJ55" s="1249"/>
      <c r="CK55" s="1249"/>
      <c r="CL55" s="1249"/>
      <c r="CM55" s="1249"/>
      <c r="CN55" s="1249">
        <v>0</v>
      </c>
      <c r="CO55" s="1249"/>
      <c r="CP55" s="1249"/>
      <c r="CQ55" s="1249"/>
      <c r="CR55" s="1249"/>
      <c r="CS55" s="1249"/>
      <c r="CT55" s="1249"/>
      <c r="CU55" s="1249"/>
      <c r="CV55" s="1249">
        <v>0</v>
      </c>
      <c r="CW55" s="1249"/>
      <c r="CX55" s="1249"/>
      <c r="CY55" s="1249"/>
      <c r="CZ55" s="1249"/>
      <c r="DA55" s="1249"/>
      <c r="DB55" s="1249"/>
      <c r="DC55" s="1249"/>
    </row>
    <row r="56" spans="1:109" ht="12.75" x14ac:dyDescent="0.25">
      <c r="A56" s="377"/>
      <c r="B56" s="369"/>
      <c r="G56" s="1255"/>
      <c r="H56" s="1255"/>
      <c r="I56" s="1255"/>
      <c r="J56" s="1255"/>
      <c r="K56" s="1256"/>
      <c r="L56" s="1256"/>
      <c r="M56" s="1256"/>
      <c r="N56" s="1256"/>
      <c r="AN56" s="1254"/>
      <c r="AO56" s="1254"/>
      <c r="AP56" s="1254"/>
      <c r="AQ56" s="1254"/>
      <c r="AR56" s="1254"/>
      <c r="AS56" s="1254"/>
      <c r="AT56" s="1254"/>
      <c r="AU56" s="1254"/>
      <c r="AV56" s="1254"/>
      <c r="AW56" s="1254"/>
      <c r="AX56" s="1254"/>
      <c r="AY56" s="1254"/>
      <c r="AZ56" s="1254"/>
      <c r="BA56" s="1254"/>
      <c r="BB56" s="1252"/>
      <c r="BC56" s="1252"/>
      <c r="BD56" s="1252"/>
      <c r="BE56" s="1252"/>
      <c r="BF56" s="1252"/>
      <c r="BG56" s="1252"/>
      <c r="BH56" s="1252"/>
      <c r="BI56" s="1252"/>
      <c r="BJ56" s="1252"/>
      <c r="BK56" s="1252"/>
      <c r="BL56" s="1252"/>
      <c r="BM56" s="1252"/>
      <c r="BN56" s="1252"/>
      <c r="BO56" s="1252"/>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377" customFormat="1" ht="12.75" x14ac:dyDescent="0.25">
      <c r="B57" s="381"/>
      <c r="G57" s="1255"/>
      <c r="H57" s="1255"/>
      <c r="I57" s="1250"/>
      <c r="J57" s="1250"/>
      <c r="K57" s="1256"/>
      <c r="L57" s="1256"/>
      <c r="M57" s="1256"/>
      <c r="N57" s="1256"/>
      <c r="AM57" s="363"/>
      <c r="AN57" s="1254"/>
      <c r="AO57" s="1254"/>
      <c r="AP57" s="1254"/>
      <c r="AQ57" s="1254"/>
      <c r="AR57" s="1254"/>
      <c r="AS57" s="1254"/>
      <c r="AT57" s="1254"/>
      <c r="AU57" s="1254"/>
      <c r="AV57" s="1254"/>
      <c r="AW57" s="1254"/>
      <c r="AX57" s="1254"/>
      <c r="AY57" s="1254"/>
      <c r="AZ57" s="1254"/>
      <c r="BA57" s="1254"/>
      <c r="BB57" s="1252" t="s">
        <v>623</v>
      </c>
      <c r="BC57" s="1252"/>
      <c r="BD57" s="1252"/>
      <c r="BE57" s="1252"/>
      <c r="BF57" s="1252"/>
      <c r="BG57" s="1252"/>
      <c r="BH57" s="1252"/>
      <c r="BI57" s="1252"/>
      <c r="BJ57" s="1252"/>
      <c r="BK57" s="1252"/>
      <c r="BL57" s="1252"/>
      <c r="BM57" s="1252"/>
      <c r="BN57" s="1252"/>
      <c r="BO57" s="1252"/>
      <c r="BP57" s="1249">
        <v>61.7</v>
      </c>
      <c r="BQ57" s="1249"/>
      <c r="BR57" s="1249"/>
      <c r="BS57" s="1249"/>
      <c r="BT57" s="1249"/>
      <c r="BU57" s="1249"/>
      <c r="BV57" s="1249"/>
      <c r="BW57" s="1249"/>
      <c r="BX57" s="1249">
        <v>61.8</v>
      </c>
      <c r="BY57" s="1249"/>
      <c r="BZ57" s="1249"/>
      <c r="CA57" s="1249"/>
      <c r="CB57" s="1249"/>
      <c r="CC57" s="1249"/>
      <c r="CD57" s="1249"/>
      <c r="CE57" s="1249"/>
      <c r="CF57" s="1249">
        <v>62.8</v>
      </c>
      <c r="CG57" s="1249"/>
      <c r="CH57" s="1249"/>
      <c r="CI57" s="1249"/>
      <c r="CJ57" s="1249"/>
      <c r="CK57" s="1249"/>
      <c r="CL57" s="1249"/>
      <c r="CM57" s="1249"/>
      <c r="CN57" s="1249">
        <v>64</v>
      </c>
      <c r="CO57" s="1249"/>
      <c r="CP57" s="1249"/>
      <c r="CQ57" s="1249"/>
      <c r="CR57" s="1249"/>
      <c r="CS57" s="1249"/>
      <c r="CT57" s="1249"/>
      <c r="CU57" s="1249"/>
      <c r="CV57" s="1249">
        <v>64.900000000000006</v>
      </c>
      <c r="CW57" s="1249"/>
      <c r="CX57" s="1249"/>
      <c r="CY57" s="1249"/>
      <c r="CZ57" s="1249"/>
      <c r="DA57" s="1249"/>
      <c r="DB57" s="1249"/>
      <c r="DC57" s="1249"/>
      <c r="DD57" s="382"/>
      <c r="DE57" s="381"/>
    </row>
    <row r="58" spans="1:109" s="377" customFormat="1" ht="12.75" x14ac:dyDescent="0.25">
      <c r="A58" s="363"/>
      <c r="B58" s="381"/>
      <c r="G58" s="1255"/>
      <c r="H58" s="1255"/>
      <c r="I58" s="1250"/>
      <c r="J58" s="1250"/>
      <c r="K58" s="1256"/>
      <c r="L58" s="1256"/>
      <c r="M58" s="1256"/>
      <c r="N58" s="1256"/>
      <c r="AM58" s="363"/>
      <c r="AN58" s="1254"/>
      <c r="AO58" s="1254"/>
      <c r="AP58" s="1254"/>
      <c r="AQ58" s="1254"/>
      <c r="AR58" s="1254"/>
      <c r="AS58" s="1254"/>
      <c r="AT58" s="1254"/>
      <c r="AU58" s="1254"/>
      <c r="AV58" s="1254"/>
      <c r="AW58" s="1254"/>
      <c r="AX58" s="1254"/>
      <c r="AY58" s="1254"/>
      <c r="AZ58" s="1254"/>
      <c r="BA58" s="1254"/>
      <c r="BB58" s="1252"/>
      <c r="BC58" s="1252"/>
      <c r="BD58" s="1252"/>
      <c r="BE58" s="1252"/>
      <c r="BF58" s="1252"/>
      <c r="BG58" s="1252"/>
      <c r="BH58" s="1252"/>
      <c r="BI58" s="1252"/>
      <c r="BJ58" s="1252"/>
      <c r="BK58" s="1252"/>
      <c r="BL58" s="1252"/>
      <c r="BM58" s="1252"/>
      <c r="BN58" s="1252"/>
      <c r="BO58" s="1252"/>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382"/>
      <c r="DE58" s="381"/>
    </row>
    <row r="59" spans="1:109" s="377" customFormat="1" ht="12.75" x14ac:dyDescent="0.2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2.75" x14ac:dyDescent="0.2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2.75" x14ac:dyDescent="0.2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2.75" x14ac:dyDescent="0.2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149999999999999" x14ac:dyDescent="0.25">
      <c r="B63" s="388" t="s">
        <v>625</v>
      </c>
    </row>
    <row r="64" spans="1:109" ht="12.75" x14ac:dyDescent="0.25">
      <c r="B64" s="369"/>
      <c r="G64" s="376"/>
      <c r="I64" s="389"/>
      <c r="J64" s="389"/>
      <c r="K64" s="389"/>
      <c r="L64" s="389"/>
      <c r="M64" s="389"/>
      <c r="N64" s="390"/>
      <c r="AM64" s="376"/>
      <c r="AN64" s="376" t="s">
        <v>618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2.75" x14ac:dyDescent="0.25">
      <c r="B65" s="369"/>
      <c r="AN65" s="1261" t="s">
        <v>626</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2.75" x14ac:dyDescent="0.25">
      <c r="B66" s="369"/>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2.75" x14ac:dyDescent="0.25">
      <c r="B67" s="369"/>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2.75" x14ac:dyDescent="0.25">
      <c r="B68" s="369"/>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2.75" x14ac:dyDescent="0.25">
      <c r="B69" s="369"/>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2.75" x14ac:dyDescent="0.2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2.75" x14ac:dyDescent="0.25">
      <c r="B71" s="369"/>
      <c r="G71" s="394"/>
      <c r="I71" s="395"/>
      <c r="J71" s="392"/>
      <c r="K71" s="392"/>
      <c r="L71" s="393"/>
      <c r="M71" s="392"/>
      <c r="N71" s="393"/>
      <c r="AM71" s="394"/>
      <c r="AN71" s="363" t="s">
        <v>620</v>
      </c>
    </row>
    <row r="72" spans="2:107" ht="12.75" x14ac:dyDescent="0.25">
      <c r="B72" s="369"/>
      <c r="G72" s="1255"/>
      <c r="H72" s="1255"/>
      <c r="I72" s="1255"/>
      <c r="J72" s="1255"/>
      <c r="K72" s="379"/>
      <c r="L72" s="379"/>
      <c r="M72" s="380"/>
      <c r="N72" s="380"/>
      <c r="AN72" s="1258"/>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60"/>
      <c r="BP72" s="1254" t="s">
        <v>570</v>
      </c>
      <c r="BQ72" s="1254"/>
      <c r="BR72" s="1254"/>
      <c r="BS72" s="1254"/>
      <c r="BT72" s="1254"/>
      <c r="BU72" s="1254"/>
      <c r="BV72" s="1254"/>
      <c r="BW72" s="1254"/>
      <c r="BX72" s="1254" t="s">
        <v>571</v>
      </c>
      <c r="BY72" s="1254"/>
      <c r="BZ72" s="1254"/>
      <c r="CA72" s="1254"/>
      <c r="CB72" s="1254"/>
      <c r="CC72" s="1254"/>
      <c r="CD72" s="1254"/>
      <c r="CE72" s="1254"/>
      <c r="CF72" s="1254" t="s">
        <v>572</v>
      </c>
      <c r="CG72" s="1254"/>
      <c r="CH72" s="1254"/>
      <c r="CI72" s="1254"/>
      <c r="CJ72" s="1254"/>
      <c r="CK72" s="1254"/>
      <c r="CL72" s="1254"/>
      <c r="CM72" s="1254"/>
      <c r="CN72" s="1254" t="s">
        <v>573</v>
      </c>
      <c r="CO72" s="1254"/>
      <c r="CP72" s="1254"/>
      <c r="CQ72" s="1254"/>
      <c r="CR72" s="1254"/>
      <c r="CS72" s="1254"/>
      <c r="CT72" s="1254"/>
      <c r="CU72" s="1254"/>
      <c r="CV72" s="1254" t="s">
        <v>574</v>
      </c>
      <c r="CW72" s="1254"/>
      <c r="CX72" s="1254"/>
      <c r="CY72" s="1254"/>
      <c r="CZ72" s="1254"/>
      <c r="DA72" s="1254"/>
      <c r="DB72" s="1254"/>
      <c r="DC72" s="1254"/>
    </row>
    <row r="73" spans="2:107" ht="12.75" x14ac:dyDescent="0.25">
      <c r="B73" s="369"/>
      <c r="G73" s="1257"/>
      <c r="H73" s="1257"/>
      <c r="I73" s="1257"/>
      <c r="J73" s="1257"/>
      <c r="K73" s="1253"/>
      <c r="L73" s="1253"/>
      <c r="M73" s="1253"/>
      <c r="N73" s="1253"/>
      <c r="AM73" s="378"/>
      <c r="AN73" s="1252" t="s">
        <v>621</v>
      </c>
      <c r="AO73" s="1252"/>
      <c r="AP73" s="1252"/>
      <c r="AQ73" s="1252"/>
      <c r="AR73" s="1252"/>
      <c r="AS73" s="1252"/>
      <c r="AT73" s="1252"/>
      <c r="AU73" s="1252"/>
      <c r="AV73" s="1252"/>
      <c r="AW73" s="1252"/>
      <c r="AX73" s="1252"/>
      <c r="AY73" s="1252"/>
      <c r="AZ73" s="1252"/>
      <c r="BA73" s="1252"/>
      <c r="BB73" s="1252" t="s">
        <v>622</v>
      </c>
      <c r="BC73" s="1252"/>
      <c r="BD73" s="1252"/>
      <c r="BE73" s="1252"/>
      <c r="BF73" s="1252"/>
      <c r="BG73" s="1252"/>
      <c r="BH73" s="1252"/>
      <c r="BI73" s="1252"/>
      <c r="BJ73" s="1252"/>
      <c r="BK73" s="1252"/>
      <c r="BL73" s="1252"/>
      <c r="BM73" s="1252"/>
      <c r="BN73" s="1252"/>
      <c r="BO73" s="1252"/>
      <c r="BP73" s="1249">
        <v>86.2</v>
      </c>
      <c r="BQ73" s="1249"/>
      <c r="BR73" s="1249"/>
      <c r="BS73" s="1249"/>
      <c r="BT73" s="1249"/>
      <c r="BU73" s="1249"/>
      <c r="BV73" s="1249"/>
      <c r="BW73" s="1249"/>
      <c r="BX73" s="1249">
        <v>84.4</v>
      </c>
      <c r="BY73" s="1249"/>
      <c r="BZ73" s="1249"/>
      <c r="CA73" s="1249"/>
      <c r="CB73" s="1249"/>
      <c r="CC73" s="1249"/>
      <c r="CD73" s="1249"/>
      <c r="CE73" s="1249"/>
      <c r="CF73" s="1249">
        <v>72.400000000000006</v>
      </c>
      <c r="CG73" s="1249"/>
      <c r="CH73" s="1249"/>
      <c r="CI73" s="1249"/>
      <c r="CJ73" s="1249"/>
      <c r="CK73" s="1249"/>
      <c r="CL73" s="1249"/>
      <c r="CM73" s="1249"/>
      <c r="CN73" s="1249">
        <v>53.3</v>
      </c>
      <c r="CO73" s="1249"/>
      <c r="CP73" s="1249"/>
      <c r="CQ73" s="1249"/>
      <c r="CR73" s="1249"/>
      <c r="CS73" s="1249"/>
      <c r="CT73" s="1249"/>
      <c r="CU73" s="1249"/>
      <c r="CV73" s="1249">
        <v>35.700000000000003</v>
      </c>
      <c r="CW73" s="1249"/>
      <c r="CX73" s="1249"/>
      <c r="CY73" s="1249"/>
      <c r="CZ73" s="1249"/>
      <c r="DA73" s="1249"/>
      <c r="DB73" s="1249"/>
      <c r="DC73" s="1249"/>
    </row>
    <row r="74" spans="2:107" ht="12.75" x14ac:dyDescent="0.25">
      <c r="B74" s="369"/>
      <c r="G74" s="1257"/>
      <c r="H74" s="1257"/>
      <c r="I74" s="1257"/>
      <c r="J74" s="1257"/>
      <c r="K74" s="1253"/>
      <c r="L74" s="1253"/>
      <c r="M74" s="1253"/>
      <c r="N74" s="1253"/>
      <c r="AM74" s="378"/>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2.75" x14ac:dyDescent="0.25">
      <c r="B75" s="369"/>
      <c r="G75" s="1257"/>
      <c r="H75" s="1257"/>
      <c r="I75" s="1255"/>
      <c r="J75" s="1255"/>
      <c r="K75" s="1256"/>
      <c r="L75" s="1256"/>
      <c r="M75" s="1256"/>
      <c r="N75" s="1256"/>
      <c r="AM75" s="378"/>
      <c r="AN75" s="1252"/>
      <c r="AO75" s="1252"/>
      <c r="AP75" s="1252"/>
      <c r="AQ75" s="1252"/>
      <c r="AR75" s="1252"/>
      <c r="AS75" s="1252"/>
      <c r="AT75" s="1252"/>
      <c r="AU75" s="1252"/>
      <c r="AV75" s="1252"/>
      <c r="AW75" s="1252"/>
      <c r="AX75" s="1252"/>
      <c r="AY75" s="1252"/>
      <c r="AZ75" s="1252"/>
      <c r="BA75" s="1252"/>
      <c r="BB75" s="1252" t="s">
        <v>627</v>
      </c>
      <c r="BC75" s="1252"/>
      <c r="BD75" s="1252"/>
      <c r="BE75" s="1252"/>
      <c r="BF75" s="1252"/>
      <c r="BG75" s="1252"/>
      <c r="BH75" s="1252"/>
      <c r="BI75" s="1252"/>
      <c r="BJ75" s="1252"/>
      <c r="BK75" s="1252"/>
      <c r="BL75" s="1252"/>
      <c r="BM75" s="1252"/>
      <c r="BN75" s="1252"/>
      <c r="BO75" s="1252"/>
      <c r="BP75" s="1249">
        <v>9.3000000000000007</v>
      </c>
      <c r="BQ75" s="1249"/>
      <c r="BR75" s="1249"/>
      <c r="BS75" s="1249"/>
      <c r="BT75" s="1249"/>
      <c r="BU75" s="1249"/>
      <c r="BV75" s="1249"/>
      <c r="BW75" s="1249"/>
      <c r="BX75" s="1249">
        <v>9.9</v>
      </c>
      <c r="BY75" s="1249"/>
      <c r="BZ75" s="1249"/>
      <c r="CA75" s="1249"/>
      <c r="CB75" s="1249"/>
      <c r="CC75" s="1249"/>
      <c r="CD75" s="1249"/>
      <c r="CE75" s="1249"/>
      <c r="CF75" s="1249">
        <v>10.3</v>
      </c>
      <c r="CG75" s="1249"/>
      <c r="CH75" s="1249"/>
      <c r="CI75" s="1249"/>
      <c r="CJ75" s="1249"/>
      <c r="CK75" s="1249"/>
      <c r="CL75" s="1249"/>
      <c r="CM75" s="1249"/>
      <c r="CN75" s="1249">
        <v>10.6</v>
      </c>
      <c r="CO75" s="1249"/>
      <c r="CP75" s="1249"/>
      <c r="CQ75" s="1249"/>
      <c r="CR75" s="1249"/>
      <c r="CS75" s="1249"/>
      <c r="CT75" s="1249"/>
      <c r="CU75" s="1249"/>
      <c r="CV75" s="1249">
        <v>10.7</v>
      </c>
      <c r="CW75" s="1249"/>
      <c r="CX75" s="1249"/>
      <c r="CY75" s="1249"/>
      <c r="CZ75" s="1249"/>
      <c r="DA75" s="1249"/>
      <c r="DB75" s="1249"/>
      <c r="DC75" s="1249"/>
    </row>
    <row r="76" spans="2:107" ht="12.75" x14ac:dyDescent="0.25">
      <c r="B76" s="369"/>
      <c r="G76" s="1257"/>
      <c r="H76" s="1257"/>
      <c r="I76" s="1255"/>
      <c r="J76" s="1255"/>
      <c r="K76" s="1256"/>
      <c r="L76" s="1256"/>
      <c r="M76" s="1256"/>
      <c r="N76" s="1256"/>
      <c r="AM76" s="378"/>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2.75" x14ac:dyDescent="0.25">
      <c r="B77" s="369"/>
      <c r="G77" s="1255"/>
      <c r="H77" s="1255"/>
      <c r="I77" s="1255"/>
      <c r="J77" s="1255"/>
      <c r="K77" s="1253"/>
      <c r="L77" s="1253"/>
      <c r="M77" s="1253"/>
      <c r="N77" s="1253"/>
      <c r="AN77" s="1254" t="s">
        <v>624</v>
      </c>
      <c r="AO77" s="1254"/>
      <c r="AP77" s="1254"/>
      <c r="AQ77" s="1254"/>
      <c r="AR77" s="1254"/>
      <c r="AS77" s="1254"/>
      <c r="AT77" s="1254"/>
      <c r="AU77" s="1254"/>
      <c r="AV77" s="1254"/>
      <c r="AW77" s="1254"/>
      <c r="AX77" s="1254"/>
      <c r="AY77" s="1254"/>
      <c r="AZ77" s="1254"/>
      <c r="BA77" s="1254"/>
      <c r="BB77" s="1252" t="s">
        <v>622</v>
      </c>
      <c r="BC77" s="1252"/>
      <c r="BD77" s="1252"/>
      <c r="BE77" s="1252"/>
      <c r="BF77" s="1252"/>
      <c r="BG77" s="1252"/>
      <c r="BH77" s="1252"/>
      <c r="BI77" s="1252"/>
      <c r="BJ77" s="1252"/>
      <c r="BK77" s="1252"/>
      <c r="BL77" s="1252"/>
      <c r="BM77" s="1252"/>
      <c r="BN77" s="1252"/>
      <c r="BO77" s="1252"/>
      <c r="BP77" s="1249">
        <v>46.8</v>
      </c>
      <c r="BQ77" s="1249"/>
      <c r="BR77" s="1249"/>
      <c r="BS77" s="1249"/>
      <c r="BT77" s="1249"/>
      <c r="BU77" s="1249"/>
      <c r="BV77" s="1249"/>
      <c r="BW77" s="1249"/>
      <c r="BX77" s="1249">
        <v>48.4</v>
      </c>
      <c r="BY77" s="1249"/>
      <c r="BZ77" s="1249"/>
      <c r="CA77" s="1249"/>
      <c r="CB77" s="1249"/>
      <c r="CC77" s="1249"/>
      <c r="CD77" s="1249"/>
      <c r="CE77" s="1249"/>
      <c r="CF77" s="1249">
        <v>43</v>
      </c>
      <c r="CG77" s="1249"/>
      <c r="CH77" s="1249"/>
      <c r="CI77" s="1249"/>
      <c r="CJ77" s="1249"/>
      <c r="CK77" s="1249"/>
      <c r="CL77" s="1249"/>
      <c r="CM77" s="1249"/>
      <c r="CN77" s="1249">
        <v>0</v>
      </c>
      <c r="CO77" s="1249"/>
      <c r="CP77" s="1249"/>
      <c r="CQ77" s="1249"/>
      <c r="CR77" s="1249"/>
      <c r="CS77" s="1249"/>
      <c r="CT77" s="1249"/>
      <c r="CU77" s="1249"/>
      <c r="CV77" s="1249">
        <v>0</v>
      </c>
      <c r="CW77" s="1249"/>
      <c r="CX77" s="1249"/>
      <c r="CY77" s="1249"/>
      <c r="CZ77" s="1249"/>
      <c r="DA77" s="1249"/>
      <c r="DB77" s="1249"/>
      <c r="DC77" s="1249"/>
    </row>
    <row r="78" spans="2:107" ht="12.75" x14ac:dyDescent="0.25">
      <c r="B78" s="369"/>
      <c r="G78" s="1255"/>
      <c r="H78" s="1255"/>
      <c r="I78" s="1255"/>
      <c r="J78" s="1255"/>
      <c r="K78" s="1253"/>
      <c r="L78" s="1253"/>
      <c r="M78" s="1253"/>
      <c r="N78" s="1253"/>
      <c r="AN78" s="1254"/>
      <c r="AO78" s="1254"/>
      <c r="AP78" s="1254"/>
      <c r="AQ78" s="1254"/>
      <c r="AR78" s="1254"/>
      <c r="AS78" s="1254"/>
      <c r="AT78" s="1254"/>
      <c r="AU78" s="1254"/>
      <c r="AV78" s="1254"/>
      <c r="AW78" s="1254"/>
      <c r="AX78" s="1254"/>
      <c r="AY78" s="1254"/>
      <c r="AZ78" s="1254"/>
      <c r="BA78" s="1254"/>
      <c r="BB78" s="1252"/>
      <c r="BC78" s="1252"/>
      <c r="BD78" s="1252"/>
      <c r="BE78" s="1252"/>
      <c r="BF78" s="1252"/>
      <c r="BG78" s="1252"/>
      <c r="BH78" s="1252"/>
      <c r="BI78" s="1252"/>
      <c r="BJ78" s="1252"/>
      <c r="BK78" s="1252"/>
      <c r="BL78" s="1252"/>
      <c r="BM78" s="1252"/>
      <c r="BN78" s="1252"/>
      <c r="BO78" s="1252"/>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2.75" x14ac:dyDescent="0.25">
      <c r="B79" s="369"/>
      <c r="G79" s="1255"/>
      <c r="H79" s="1255"/>
      <c r="I79" s="1250"/>
      <c r="J79" s="1250"/>
      <c r="K79" s="1251"/>
      <c r="L79" s="1251"/>
      <c r="M79" s="1251"/>
      <c r="N79" s="1251"/>
      <c r="AN79" s="1254"/>
      <c r="AO79" s="1254"/>
      <c r="AP79" s="1254"/>
      <c r="AQ79" s="1254"/>
      <c r="AR79" s="1254"/>
      <c r="AS79" s="1254"/>
      <c r="AT79" s="1254"/>
      <c r="AU79" s="1254"/>
      <c r="AV79" s="1254"/>
      <c r="AW79" s="1254"/>
      <c r="AX79" s="1254"/>
      <c r="AY79" s="1254"/>
      <c r="AZ79" s="1254"/>
      <c r="BA79" s="1254"/>
      <c r="BB79" s="1252" t="s">
        <v>627</v>
      </c>
      <c r="BC79" s="1252"/>
      <c r="BD79" s="1252"/>
      <c r="BE79" s="1252"/>
      <c r="BF79" s="1252"/>
      <c r="BG79" s="1252"/>
      <c r="BH79" s="1252"/>
      <c r="BI79" s="1252"/>
      <c r="BJ79" s="1252"/>
      <c r="BK79" s="1252"/>
      <c r="BL79" s="1252"/>
      <c r="BM79" s="1252"/>
      <c r="BN79" s="1252"/>
      <c r="BO79" s="1252"/>
      <c r="BP79" s="1249">
        <v>9.9</v>
      </c>
      <c r="BQ79" s="1249"/>
      <c r="BR79" s="1249"/>
      <c r="BS79" s="1249"/>
      <c r="BT79" s="1249"/>
      <c r="BU79" s="1249"/>
      <c r="BV79" s="1249"/>
      <c r="BW79" s="1249"/>
      <c r="BX79" s="1249">
        <v>9.9</v>
      </c>
      <c r="BY79" s="1249"/>
      <c r="BZ79" s="1249"/>
      <c r="CA79" s="1249"/>
      <c r="CB79" s="1249"/>
      <c r="CC79" s="1249"/>
      <c r="CD79" s="1249"/>
      <c r="CE79" s="1249"/>
      <c r="CF79" s="1249">
        <v>9.9</v>
      </c>
      <c r="CG79" s="1249"/>
      <c r="CH79" s="1249"/>
      <c r="CI79" s="1249"/>
      <c r="CJ79" s="1249"/>
      <c r="CK79" s="1249"/>
      <c r="CL79" s="1249"/>
      <c r="CM79" s="1249"/>
      <c r="CN79" s="1249">
        <v>8.9</v>
      </c>
      <c r="CO79" s="1249"/>
      <c r="CP79" s="1249"/>
      <c r="CQ79" s="1249"/>
      <c r="CR79" s="1249"/>
      <c r="CS79" s="1249"/>
      <c r="CT79" s="1249"/>
      <c r="CU79" s="1249"/>
      <c r="CV79" s="1249">
        <v>8.9</v>
      </c>
      <c r="CW79" s="1249"/>
      <c r="CX79" s="1249"/>
      <c r="CY79" s="1249"/>
      <c r="CZ79" s="1249"/>
      <c r="DA79" s="1249"/>
      <c r="DB79" s="1249"/>
      <c r="DC79" s="1249"/>
    </row>
    <row r="80" spans="2:107" ht="12.75" x14ac:dyDescent="0.25">
      <c r="B80" s="369"/>
      <c r="G80" s="1255"/>
      <c r="H80" s="1255"/>
      <c r="I80" s="1250"/>
      <c r="J80" s="1250"/>
      <c r="K80" s="1251"/>
      <c r="L80" s="1251"/>
      <c r="M80" s="1251"/>
      <c r="N80" s="1251"/>
      <c r="AN80" s="1254"/>
      <c r="AO80" s="1254"/>
      <c r="AP80" s="1254"/>
      <c r="AQ80" s="1254"/>
      <c r="AR80" s="1254"/>
      <c r="AS80" s="1254"/>
      <c r="AT80" s="1254"/>
      <c r="AU80" s="1254"/>
      <c r="AV80" s="1254"/>
      <c r="AW80" s="1254"/>
      <c r="AX80" s="1254"/>
      <c r="AY80" s="1254"/>
      <c r="AZ80" s="1254"/>
      <c r="BA80" s="1254"/>
      <c r="BB80" s="1252"/>
      <c r="BC80" s="1252"/>
      <c r="BD80" s="1252"/>
      <c r="BE80" s="1252"/>
      <c r="BF80" s="1252"/>
      <c r="BG80" s="1252"/>
      <c r="BH80" s="1252"/>
      <c r="BI80" s="1252"/>
      <c r="BJ80" s="1252"/>
      <c r="BK80" s="1252"/>
      <c r="BL80" s="1252"/>
      <c r="BM80" s="1252"/>
      <c r="BN80" s="1252"/>
      <c r="BO80" s="1252"/>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2.75" x14ac:dyDescent="0.25">
      <c r="B81" s="369"/>
    </row>
    <row r="82" spans="2:109" ht="16.149999999999999" x14ac:dyDescent="0.2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2.75" x14ac:dyDescent="0.2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2.75" x14ac:dyDescent="0.25">
      <c r="DD84" s="363"/>
      <c r="DE84" s="363"/>
    </row>
    <row r="85" spans="2:109" ht="12.75" x14ac:dyDescent="0.25">
      <c r="DD85" s="363"/>
      <c r="DE85" s="363"/>
    </row>
  </sheetData>
  <sheetProtection algorithmName="SHA-512" hashValue="FuVYZUUI5KRa9LXK6upVIP26TTncw6qmt7vY6UwdLiR2qang1rht57Lt9+d9xb1cRdUTXymxHGD7R1qcGzV6IA==" saltValue="ycYaHnAURFVMuhsjPZkEy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9364-BB6A-4CE1-B26F-793A9213AC7D}">
  <sheetPr>
    <pageSetUpPr fitToPage="1"/>
  </sheetPr>
  <dimension ref="A1:DR125"/>
  <sheetViews>
    <sheetView showGridLines="0" zoomScaleNormal="100" zoomScaleSheetLayoutView="70" workbookViewId="0"/>
  </sheetViews>
  <sheetFormatPr defaultColWidth="0" defaultRowHeight="13.5" customHeight="1" zeroHeight="1" x14ac:dyDescent="0.25"/>
  <cols>
    <col min="1" max="34" width="2.46484375" style="251" customWidth="1"/>
    <col min="35" max="122" width="2.46484375" style="250" customWidth="1"/>
    <col min="123" max="16384" width="2.46484375" style="250" hidden="1"/>
  </cols>
  <sheetData>
    <row r="1" spans="1:34" ht="13.5" customHeight="1" x14ac:dyDescent="0.2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2.75" x14ac:dyDescent="0.25">
      <c r="S2" s="250"/>
      <c r="AH2" s="250"/>
    </row>
    <row r="3" spans="1:34"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2.75" x14ac:dyDescent="0.25"/>
    <row r="5" spans="1:34" ht="12.75" x14ac:dyDescent="0.25"/>
    <row r="6" spans="1:34" ht="12.75" x14ac:dyDescent="0.25"/>
    <row r="7" spans="1:34" ht="12.75" x14ac:dyDescent="0.25"/>
    <row r="8" spans="1:34" ht="12.75" x14ac:dyDescent="0.25"/>
    <row r="9" spans="1:34" ht="12.75" x14ac:dyDescent="0.25">
      <c r="AH9" s="250"/>
    </row>
    <row r="10" spans="1:34" ht="12.75" x14ac:dyDescent="0.25"/>
    <row r="11" spans="1:34" ht="12.75" x14ac:dyDescent="0.25"/>
    <row r="12" spans="1:34" ht="12.75" x14ac:dyDescent="0.25"/>
    <row r="13" spans="1:34" ht="12.75" x14ac:dyDescent="0.25"/>
    <row r="14" spans="1:34" ht="12.75" x14ac:dyDescent="0.25"/>
    <row r="15" spans="1:34" ht="12.75" x14ac:dyDescent="0.25"/>
    <row r="16" spans="1:34" ht="12.75" x14ac:dyDescent="0.25"/>
    <row r="17" spans="12:34" ht="12.75" x14ac:dyDescent="0.25">
      <c r="AH17" s="250"/>
    </row>
    <row r="18" spans="12:34" ht="12.75" x14ac:dyDescent="0.25"/>
    <row r="19" spans="12:34" ht="12.75" x14ac:dyDescent="0.25"/>
    <row r="20" spans="12:34" ht="12.75" x14ac:dyDescent="0.25">
      <c r="AH20" s="250"/>
    </row>
    <row r="21" spans="12:34" ht="12.75" x14ac:dyDescent="0.25">
      <c r="AH21" s="250"/>
    </row>
    <row r="22" spans="12:34" ht="12.75" x14ac:dyDescent="0.25"/>
    <row r="23" spans="12:34" ht="12.75" x14ac:dyDescent="0.25"/>
    <row r="24" spans="12:34" ht="12.75" x14ac:dyDescent="0.25">
      <c r="Q24" s="250"/>
    </row>
    <row r="25" spans="12:34" ht="12.75" x14ac:dyDescent="0.25"/>
    <row r="26" spans="12:34" ht="12.75" x14ac:dyDescent="0.25"/>
    <row r="27" spans="12:34" ht="12.75" x14ac:dyDescent="0.25"/>
    <row r="28" spans="12:34" ht="12.75" x14ac:dyDescent="0.25">
      <c r="O28" s="250"/>
      <c r="T28" s="250"/>
      <c r="AH28" s="250"/>
    </row>
    <row r="29" spans="12:34" ht="12.75" x14ac:dyDescent="0.25"/>
    <row r="30" spans="12:34" ht="12.75" x14ac:dyDescent="0.25"/>
    <row r="31" spans="12:34" ht="12.75" x14ac:dyDescent="0.25">
      <c r="Q31" s="250"/>
    </row>
    <row r="32" spans="12:34" ht="12.75" x14ac:dyDescent="0.25">
      <c r="L32" s="250"/>
    </row>
    <row r="33" spans="2:34" ht="12.75" x14ac:dyDescent="0.25">
      <c r="C33" s="250"/>
      <c r="E33" s="250"/>
      <c r="G33" s="250"/>
      <c r="I33" s="250"/>
      <c r="X33" s="250"/>
    </row>
    <row r="34" spans="2:34" ht="12.75" x14ac:dyDescent="0.25">
      <c r="B34" s="250"/>
      <c r="P34" s="250"/>
      <c r="R34" s="250"/>
      <c r="T34" s="250"/>
    </row>
    <row r="35" spans="2:34" ht="12.75" x14ac:dyDescent="0.25">
      <c r="D35" s="250"/>
      <c r="W35" s="250"/>
      <c r="AC35" s="250"/>
      <c r="AD35" s="250"/>
      <c r="AE35" s="250"/>
      <c r="AF35" s="250"/>
      <c r="AG35" s="250"/>
      <c r="AH35" s="250"/>
    </row>
    <row r="36" spans="2:34" ht="12.75" x14ac:dyDescent="0.25">
      <c r="H36" s="250"/>
      <c r="J36" s="250"/>
      <c r="K36" s="250"/>
      <c r="M36" s="250"/>
      <c r="Y36" s="250"/>
      <c r="Z36" s="250"/>
      <c r="AA36" s="250"/>
      <c r="AB36" s="250"/>
      <c r="AC36" s="250"/>
      <c r="AD36" s="250"/>
      <c r="AE36" s="250"/>
      <c r="AF36" s="250"/>
      <c r="AG36" s="250"/>
      <c r="AH36" s="250"/>
    </row>
    <row r="37" spans="2:34" ht="12.75" x14ac:dyDescent="0.25">
      <c r="AH37" s="250"/>
    </row>
    <row r="38" spans="2:34" ht="12.75" x14ac:dyDescent="0.25">
      <c r="AG38" s="250"/>
      <c r="AH38" s="250"/>
    </row>
    <row r="39" spans="2:34" ht="12.75" x14ac:dyDescent="0.25"/>
    <row r="40" spans="2:34" ht="12.75" x14ac:dyDescent="0.25">
      <c r="X40" s="250"/>
    </row>
    <row r="41" spans="2:34" ht="12.75" x14ac:dyDescent="0.25">
      <c r="R41" s="250"/>
    </row>
    <row r="42" spans="2:34" ht="12.75" x14ac:dyDescent="0.25">
      <c r="W42" s="250"/>
    </row>
    <row r="43" spans="2:34" ht="12.75" x14ac:dyDescent="0.25">
      <c r="Y43" s="250"/>
      <c r="Z43" s="250"/>
      <c r="AA43" s="250"/>
      <c r="AB43" s="250"/>
      <c r="AC43" s="250"/>
      <c r="AD43" s="250"/>
      <c r="AE43" s="250"/>
      <c r="AF43" s="250"/>
      <c r="AG43" s="250"/>
      <c r="AH43" s="250"/>
    </row>
    <row r="44" spans="2:34" ht="12.75" x14ac:dyDescent="0.25">
      <c r="AH44" s="250"/>
    </row>
    <row r="45" spans="2:34" ht="12.75" x14ac:dyDescent="0.25">
      <c r="X45" s="250"/>
    </row>
    <row r="46" spans="2:34" ht="12.75" x14ac:dyDescent="0.25"/>
    <row r="47" spans="2:34" ht="12.75" x14ac:dyDescent="0.25"/>
    <row r="48" spans="2:34" ht="12.75" x14ac:dyDescent="0.25">
      <c r="W48" s="250"/>
      <c r="Y48" s="250"/>
      <c r="Z48" s="250"/>
      <c r="AA48" s="250"/>
      <c r="AB48" s="250"/>
      <c r="AC48" s="250"/>
      <c r="AD48" s="250"/>
      <c r="AE48" s="250"/>
      <c r="AF48" s="250"/>
      <c r="AG48" s="250"/>
      <c r="AH48" s="250"/>
    </row>
    <row r="49" spans="28:34" ht="12.75" x14ac:dyDescent="0.25"/>
    <row r="50" spans="28:34" ht="12.75" x14ac:dyDescent="0.25">
      <c r="AE50" s="250"/>
      <c r="AF50" s="250"/>
      <c r="AG50" s="250"/>
      <c r="AH50" s="250"/>
    </row>
    <row r="51" spans="28:34" ht="12.75" x14ac:dyDescent="0.25">
      <c r="AC51" s="250"/>
      <c r="AD51" s="250"/>
      <c r="AE51" s="250"/>
      <c r="AF51" s="250"/>
      <c r="AG51" s="250"/>
      <c r="AH51" s="250"/>
    </row>
    <row r="52" spans="28:34" ht="12.75" x14ac:dyDescent="0.25"/>
    <row r="53" spans="28:34" ht="12.75" x14ac:dyDescent="0.25">
      <c r="AF53" s="250"/>
      <c r="AG53" s="250"/>
      <c r="AH53" s="250"/>
    </row>
    <row r="54" spans="28:34" ht="12.75" x14ac:dyDescent="0.25">
      <c r="AH54" s="250"/>
    </row>
    <row r="55" spans="28:34" ht="12.75" x14ac:dyDescent="0.25"/>
    <row r="56" spans="28:34" ht="12.75" x14ac:dyDescent="0.25">
      <c r="AB56" s="250"/>
      <c r="AC56" s="250"/>
      <c r="AD56" s="250"/>
      <c r="AE56" s="250"/>
      <c r="AF56" s="250"/>
      <c r="AG56" s="250"/>
      <c r="AH56" s="250"/>
    </row>
    <row r="57" spans="28:34" ht="12.75" x14ac:dyDescent="0.25">
      <c r="AH57" s="250"/>
    </row>
    <row r="58" spans="28:34" ht="12.75" x14ac:dyDescent="0.25">
      <c r="AH58" s="250"/>
    </row>
    <row r="59" spans="28:34" ht="12.75" x14ac:dyDescent="0.25"/>
    <row r="60" spans="28:34" ht="12.75" x14ac:dyDescent="0.25"/>
    <row r="61" spans="28:34" ht="12.75" x14ac:dyDescent="0.25"/>
    <row r="62" spans="28:34" ht="12.75" x14ac:dyDescent="0.25"/>
    <row r="63" spans="28:34" ht="12.75" x14ac:dyDescent="0.25">
      <c r="AH63" s="250"/>
    </row>
    <row r="64" spans="28:34" ht="12.75" x14ac:dyDescent="0.25">
      <c r="AG64" s="250"/>
      <c r="AH64" s="250"/>
    </row>
    <row r="65" spans="28:34" ht="12.75" x14ac:dyDescent="0.25"/>
    <row r="66" spans="28:34" ht="12.75" x14ac:dyDescent="0.25"/>
    <row r="67" spans="28:34" ht="12.75" x14ac:dyDescent="0.25"/>
    <row r="68" spans="28:34" ht="12.75" x14ac:dyDescent="0.25">
      <c r="AB68" s="250"/>
      <c r="AC68" s="250"/>
      <c r="AD68" s="250"/>
      <c r="AE68" s="250"/>
      <c r="AF68" s="250"/>
      <c r="AG68" s="250"/>
      <c r="AH68" s="250"/>
    </row>
    <row r="69" spans="28:34" ht="12.75" x14ac:dyDescent="0.25">
      <c r="AF69" s="250"/>
      <c r="AG69" s="250"/>
      <c r="AH69" s="250"/>
    </row>
    <row r="70" spans="28:34" ht="12.75" x14ac:dyDescent="0.25"/>
    <row r="71" spans="28:34" ht="12.75" x14ac:dyDescent="0.25"/>
    <row r="72" spans="28:34" ht="12.75" x14ac:dyDescent="0.25"/>
    <row r="73" spans="28:34" ht="12.75" x14ac:dyDescent="0.25"/>
    <row r="74" spans="28:34" ht="12.75" x14ac:dyDescent="0.25"/>
    <row r="75" spans="28:34" ht="12.75" x14ac:dyDescent="0.25">
      <c r="AH75" s="250"/>
    </row>
    <row r="76" spans="28:34" ht="12.75" x14ac:dyDescent="0.25">
      <c r="AF76" s="250"/>
      <c r="AG76" s="250"/>
      <c r="AH76" s="250"/>
    </row>
    <row r="77" spans="28:34" ht="12.75" x14ac:dyDescent="0.25">
      <c r="AG77" s="250"/>
      <c r="AH77" s="250"/>
    </row>
    <row r="78" spans="28:34" ht="12.75" x14ac:dyDescent="0.25"/>
    <row r="79" spans="28:34" ht="12.75" x14ac:dyDescent="0.25"/>
    <row r="80" spans="28:34" ht="12.75" x14ac:dyDescent="0.25"/>
    <row r="81" spans="25:34" ht="12.75" x14ac:dyDescent="0.25"/>
    <row r="82" spans="25:34" ht="12.75" x14ac:dyDescent="0.25">
      <c r="Y82" s="250"/>
    </row>
    <row r="83" spans="25:34" ht="12.75" x14ac:dyDescent="0.25">
      <c r="Y83" s="250"/>
      <c r="Z83" s="250"/>
      <c r="AA83" s="250"/>
      <c r="AB83" s="250"/>
      <c r="AC83" s="250"/>
      <c r="AD83" s="250"/>
      <c r="AE83" s="250"/>
      <c r="AF83" s="250"/>
      <c r="AG83" s="250"/>
      <c r="AH83" s="250"/>
    </row>
    <row r="84" spans="25:34" ht="12.75" x14ac:dyDescent="0.25"/>
    <row r="85" spans="25:34" ht="12.75" x14ac:dyDescent="0.25"/>
    <row r="86" spans="25:34" ht="12.75" x14ac:dyDescent="0.25"/>
    <row r="87" spans="25:34" ht="12.75" x14ac:dyDescent="0.25"/>
    <row r="88" spans="25:34" ht="12.75" x14ac:dyDescent="0.25">
      <c r="AH88" s="250"/>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0"/>
      <c r="AG94" s="250"/>
      <c r="AH94" s="250"/>
    </row>
    <row r="95" spans="25:34" ht="13.5" customHeight="1" x14ac:dyDescent="0.25">
      <c r="AH95" s="250"/>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0"/>
    </row>
    <row r="102" spans="33:34" ht="13.5" customHeight="1" x14ac:dyDescent="0.25"/>
    <row r="103" spans="33:34" ht="13.5" customHeight="1" x14ac:dyDescent="0.25"/>
    <row r="104" spans="33:34" ht="13.5" customHeight="1" x14ac:dyDescent="0.25">
      <c r="AG104" s="250"/>
      <c r="AH104" s="250"/>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0"/>
    </row>
    <row r="117" spans="34:122" ht="13.5" customHeight="1" x14ac:dyDescent="0.25"/>
    <row r="118" spans="34:122" ht="13.5" customHeight="1" x14ac:dyDescent="0.25"/>
    <row r="119" spans="34:122" ht="13.5" customHeight="1" x14ac:dyDescent="0.25"/>
    <row r="120" spans="34:122" ht="13.5" customHeight="1" x14ac:dyDescent="0.25">
      <c r="AH120" s="250"/>
    </row>
    <row r="121" spans="34:122" ht="13.5" customHeight="1" x14ac:dyDescent="0.25">
      <c r="AH121" s="250"/>
    </row>
    <row r="122" spans="34:122" ht="13.5" customHeight="1" x14ac:dyDescent="0.25"/>
    <row r="123" spans="34:122" ht="13.5" customHeight="1" x14ac:dyDescent="0.25"/>
    <row r="124" spans="34:122" ht="13.5" customHeight="1" x14ac:dyDescent="0.25"/>
    <row r="125" spans="34:122" ht="13.5" customHeight="1" x14ac:dyDescent="0.25">
      <c r="DR125" s="250" t="s">
        <v>517</v>
      </c>
    </row>
  </sheetData>
  <sheetProtection algorithmName="SHA-512" hashValue="A2ZLf5aOrUxyUuAsWlK09aKuaRgIZeF/V+5rPIa/UNss7H06AxqmL6eQlg6jcG+1Z34EE6NOX0Tbmz75mYpf1w==" saltValue="i1MOpZH/C3v0iCECLpY/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D56DA-6E8D-4152-85D4-0C9AE59D2E50}">
  <sheetPr>
    <pageSetUpPr fitToPage="1"/>
  </sheetPr>
  <dimension ref="A1:DR125"/>
  <sheetViews>
    <sheetView showGridLines="0" zoomScaleNormal="100" zoomScaleSheetLayoutView="55" workbookViewId="0"/>
  </sheetViews>
  <sheetFormatPr defaultColWidth="0" defaultRowHeight="13.5" customHeight="1" zeroHeight="1" x14ac:dyDescent="0.25"/>
  <cols>
    <col min="1" max="34" width="2.46484375" style="251" customWidth="1"/>
    <col min="35" max="122" width="2.46484375" style="250" customWidth="1"/>
    <col min="123" max="16384" width="2.46484375" style="250" hidden="1"/>
  </cols>
  <sheetData>
    <row r="1" spans="2:34" ht="13.5" customHeight="1" x14ac:dyDescent="0.2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2.75" x14ac:dyDescent="0.25">
      <c r="S2" s="250"/>
      <c r="AH2" s="250"/>
    </row>
    <row r="3" spans="2:34" ht="12.75" x14ac:dyDescent="0.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2.75" x14ac:dyDescent="0.25"/>
    <row r="5" spans="2:34" ht="12.75" x14ac:dyDescent="0.25"/>
    <row r="6" spans="2:34" ht="12.75" x14ac:dyDescent="0.25"/>
    <row r="7" spans="2:34" ht="12.75" x14ac:dyDescent="0.25"/>
    <row r="8" spans="2:34" ht="12.75" x14ac:dyDescent="0.25"/>
    <row r="9" spans="2:34" ht="12.75" x14ac:dyDescent="0.25">
      <c r="AH9" s="250"/>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50"/>
    </row>
    <row r="18" spans="12:34" ht="12.75" x14ac:dyDescent="0.25"/>
    <row r="19" spans="12:34" ht="12.75" x14ac:dyDescent="0.25"/>
    <row r="20" spans="12:34" ht="12.75" x14ac:dyDescent="0.25">
      <c r="AH20" s="250"/>
    </row>
    <row r="21" spans="12:34" ht="12.75" x14ac:dyDescent="0.25">
      <c r="AH21" s="250"/>
    </row>
    <row r="22" spans="12:34" ht="12.75" x14ac:dyDescent="0.25"/>
    <row r="23" spans="12:34" ht="12.75" x14ac:dyDescent="0.25"/>
    <row r="24" spans="12:34" ht="12.75" x14ac:dyDescent="0.25">
      <c r="Q24" s="250"/>
    </row>
    <row r="25" spans="12:34" ht="12.75" x14ac:dyDescent="0.25"/>
    <row r="26" spans="12:34" ht="12.75" x14ac:dyDescent="0.25"/>
    <row r="27" spans="12:34" ht="12.75" x14ac:dyDescent="0.25"/>
    <row r="28" spans="12:34" ht="12.75" x14ac:dyDescent="0.25">
      <c r="O28" s="250"/>
      <c r="T28" s="250"/>
      <c r="AH28" s="250"/>
    </row>
    <row r="29" spans="12:34" ht="12.75" x14ac:dyDescent="0.25"/>
    <row r="30" spans="12:34" ht="12.75" x14ac:dyDescent="0.25"/>
    <row r="31" spans="12:34" ht="12.75" x14ac:dyDescent="0.25">
      <c r="Q31" s="250"/>
    </row>
    <row r="32" spans="12:34" ht="12.75" x14ac:dyDescent="0.25">
      <c r="L32" s="250"/>
    </row>
    <row r="33" spans="2:34" ht="12.75" x14ac:dyDescent="0.25">
      <c r="C33" s="250"/>
      <c r="E33" s="250"/>
      <c r="G33" s="250"/>
      <c r="I33" s="250"/>
      <c r="X33" s="250"/>
    </row>
    <row r="34" spans="2:34" ht="12.75" x14ac:dyDescent="0.25">
      <c r="B34" s="250"/>
      <c r="P34" s="250"/>
      <c r="R34" s="250"/>
      <c r="T34" s="250"/>
    </row>
    <row r="35" spans="2:34" ht="12.75" x14ac:dyDescent="0.25">
      <c r="D35" s="250"/>
      <c r="W35" s="250"/>
      <c r="AC35" s="250"/>
      <c r="AD35" s="250"/>
      <c r="AE35" s="250"/>
      <c r="AF35" s="250"/>
      <c r="AG35" s="250"/>
      <c r="AH35" s="250"/>
    </row>
    <row r="36" spans="2:34" ht="12.75" x14ac:dyDescent="0.25">
      <c r="H36" s="250"/>
      <c r="J36" s="250"/>
      <c r="K36" s="250"/>
      <c r="M36" s="250"/>
      <c r="Y36" s="250"/>
      <c r="Z36" s="250"/>
      <c r="AA36" s="250"/>
      <c r="AB36" s="250"/>
      <c r="AC36" s="250"/>
      <c r="AD36" s="250"/>
      <c r="AE36" s="250"/>
      <c r="AF36" s="250"/>
      <c r="AG36" s="250"/>
      <c r="AH36" s="250"/>
    </row>
    <row r="37" spans="2:34" ht="12.75" x14ac:dyDescent="0.25">
      <c r="AH37" s="250"/>
    </row>
    <row r="38" spans="2:34" ht="12.75" x14ac:dyDescent="0.25">
      <c r="AG38" s="250"/>
      <c r="AH38" s="250"/>
    </row>
    <row r="39" spans="2:34" ht="12.75" x14ac:dyDescent="0.25"/>
    <row r="40" spans="2:34" ht="12.75" x14ac:dyDescent="0.25">
      <c r="X40" s="250"/>
    </row>
    <row r="41" spans="2:34" ht="12.75" x14ac:dyDescent="0.25">
      <c r="R41" s="250"/>
    </row>
    <row r="42" spans="2:34" ht="12.75" x14ac:dyDescent="0.25">
      <c r="W42" s="250"/>
    </row>
    <row r="43" spans="2:34" ht="12.75" x14ac:dyDescent="0.25">
      <c r="Y43" s="250"/>
      <c r="Z43" s="250"/>
      <c r="AA43" s="250"/>
      <c r="AB43" s="250"/>
      <c r="AC43" s="250"/>
      <c r="AD43" s="250"/>
      <c r="AE43" s="250"/>
      <c r="AF43" s="250"/>
      <c r="AG43" s="250"/>
      <c r="AH43" s="250"/>
    </row>
    <row r="44" spans="2:34" ht="12.75" x14ac:dyDescent="0.25">
      <c r="AH44" s="250"/>
    </row>
    <row r="45" spans="2:34" ht="12.75" x14ac:dyDescent="0.25">
      <c r="X45" s="250"/>
    </row>
    <row r="46" spans="2:34" ht="12.75" x14ac:dyDescent="0.25"/>
    <row r="47" spans="2:34" ht="12.75" x14ac:dyDescent="0.25"/>
    <row r="48" spans="2:34" ht="12.75" x14ac:dyDescent="0.25">
      <c r="W48" s="250"/>
      <c r="Y48" s="250"/>
      <c r="Z48" s="250"/>
      <c r="AA48" s="250"/>
      <c r="AB48" s="250"/>
      <c r="AC48" s="250"/>
      <c r="AD48" s="250"/>
      <c r="AE48" s="250"/>
      <c r="AF48" s="250"/>
      <c r="AG48" s="250"/>
      <c r="AH48" s="250"/>
    </row>
    <row r="49" spans="28:34" ht="12.75" x14ac:dyDescent="0.25"/>
    <row r="50" spans="28:34" ht="12.75" x14ac:dyDescent="0.25">
      <c r="AE50" s="250"/>
      <c r="AF50" s="250"/>
      <c r="AG50" s="250"/>
      <c r="AH50" s="250"/>
    </row>
    <row r="51" spans="28:34" ht="12.75" x14ac:dyDescent="0.25">
      <c r="AC51" s="250"/>
      <c r="AD51" s="250"/>
      <c r="AE51" s="250"/>
      <c r="AF51" s="250"/>
      <c r="AG51" s="250"/>
      <c r="AH51" s="250"/>
    </row>
    <row r="52" spans="28:34" ht="12.75" x14ac:dyDescent="0.25"/>
    <row r="53" spans="28:34" ht="12.75" x14ac:dyDescent="0.25">
      <c r="AF53" s="250"/>
      <c r="AG53" s="250"/>
      <c r="AH53" s="250"/>
    </row>
    <row r="54" spans="28:34" ht="12.75" x14ac:dyDescent="0.25">
      <c r="AH54" s="250"/>
    </row>
    <row r="55" spans="28:34" ht="12.75" x14ac:dyDescent="0.25"/>
    <row r="56" spans="28:34" ht="12.75" x14ac:dyDescent="0.25">
      <c r="AB56" s="250"/>
      <c r="AC56" s="250"/>
      <c r="AD56" s="250"/>
      <c r="AE56" s="250"/>
      <c r="AF56" s="250"/>
      <c r="AG56" s="250"/>
      <c r="AH56" s="250"/>
    </row>
    <row r="57" spans="28:34" ht="12.75" x14ac:dyDescent="0.25">
      <c r="AH57" s="250"/>
    </row>
    <row r="58" spans="28:34" ht="12.75" x14ac:dyDescent="0.25">
      <c r="AH58" s="250"/>
    </row>
    <row r="59" spans="28:34" ht="12.75" x14ac:dyDescent="0.25">
      <c r="AG59" s="250"/>
      <c r="AH59" s="250"/>
    </row>
    <row r="60" spans="28:34" ht="12.75" x14ac:dyDescent="0.25"/>
    <row r="61" spans="28:34" ht="12.75" x14ac:dyDescent="0.25"/>
    <row r="62" spans="28:34" ht="12.75" x14ac:dyDescent="0.25"/>
    <row r="63" spans="28:34" ht="12.75" x14ac:dyDescent="0.25">
      <c r="AH63" s="250"/>
    </row>
    <row r="64" spans="28:34" ht="12.75" x14ac:dyDescent="0.25">
      <c r="AG64" s="250"/>
      <c r="AH64" s="250"/>
    </row>
    <row r="65" spans="28:34" ht="12.75" x14ac:dyDescent="0.25"/>
    <row r="66" spans="28:34" ht="12.75" x14ac:dyDescent="0.25"/>
    <row r="67" spans="28:34" ht="12.75" x14ac:dyDescent="0.25"/>
    <row r="68" spans="28:34" ht="12.75" x14ac:dyDescent="0.25">
      <c r="AB68" s="250"/>
      <c r="AC68" s="250"/>
      <c r="AD68" s="250"/>
      <c r="AE68" s="250"/>
      <c r="AF68" s="250"/>
      <c r="AG68" s="250"/>
      <c r="AH68" s="250"/>
    </row>
    <row r="69" spans="28:34" ht="12.75" x14ac:dyDescent="0.25">
      <c r="AF69" s="250"/>
      <c r="AG69" s="250"/>
      <c r="AH69" s="250"/>
    </row>
    <row r="70" spans="28:34" ht="12.75" x14ac:dyDescent="0.25"/>
    <row r="71" spans="28:34" ht="12.75" x14ac:dyDescent="0.25"/>
    <row r="72" spans="28:34" ht="12.75" x14ac:dyDescent="0.25"/>
    <row r="73" spans="28:34" ht="12.75" x14ac:dyDescent="0.25"/>
    <row r="74" spans="28:34" ht="12.75" x14ac:dyDescent="0.25"/>
    <row r="75" spans="28:34" ht="12.75" x14ac:dyDescent="0.25">
      <c r="AH75" s="250"/>
    </row>
    <row r="76" spans="28:34" ht="12.75" x14ac:dyDescent="0.25">
      <c r="AF76" s="250"/>
      <c r="AG76" s="250"/>
      <c r="AH76" s="250"/>
    </row>
    <row r="77" spans="28:34" ht="12.75" x14ac:dyDescent="0.25">
      <c r="AG77" s="250"/>
      <c r="AH77" s="250"/>
    </row>
    <row r="78" spans="28:34" ht="12.75" x14ac:dyDescent="0.25"/>
    <row r="79" spans="28:34" ht="12.75" x14ac:dyDescent="0.25"/>
    <row r="80" spans="28:34" ht="12.75" x14ac:dyDescent="0.25"/>
    <row r="81" spans="25:34" ht="12.75" x14ac:dyDescent="0.25"/>
    <row r="82" spans="25:34" ht="12.75" x14ac:dyDescent="0.25">
      <c r="Y82" s="250"/>
    </row>
    <row r="83" spans="25:34" ht="12.75" x14ac:dyDescent="0.25">
      <c r="Y83" s="250"/>
      <c r="Z83" s="250"/>
      <c r="AA83" s="250"/>
      <c r="AB83" s="250"/>
      <c r="AC83" s="250"/>
      <c r="AD83" s="250"/>
      <c r="AE83" s="250"/>
      <c r="AF83" s="250"/>
      <c r="AG83" s="250"/>
      <c r="AH83" s="250"/>
    </row>
    <row r="84" spans="25:34" ht="12.75" x14ac:dyDescent="0.25"/>
    <row r="85" spans="25:34" ht="12.75" x14ac:dyDescent="0.25"/>
    <row r="86" spans="25:34" ht="12.75" x14ac:dyDescent="0.25"/>
    <row r="87" spans="25:34" ht="12.75" x14ac:dyDescent="0.25"/>
    <row r="88" spans="25:34" ht="12.75" x14ac:dyDescent="0.25">
      <c r="AH88" s="250"/>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50"/>
      <c r="AG94" s="250"/>
      <c r="AH94" s="250"/>
    </row>
    <row r="95" spans="25:34" ht="13.5" customHeight="1" x14ac:dyDescent="0.25">
      <c r="AH95" s="250"/>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0"/>
    </row>
    <row r="102" spans="33:34" ht="13.5" customHeight="1" x14ac:dyDescent="0.25"/>
    <row r="103" spans="33:34" ht="13.5" customHeight="1" x14ac:dyDescent="0.25"/>
    <row r="104" spans="33:34" ht="13.5" customHeight="1" x14ac:dyDescent="0.25">
      <c r="AG104" s="250"/>
      <c r="AH104" s="250"/>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0"/>
    </row>
    <row r="117" spans="34:122" ht="13.5" customHeight="1" x14ac:dyDescent="0.25"/>
    <row r="118" spans="34:122" ht="13.5" customHeight="1" x14ac:dyDescent="0.25"/>
    <row r="119" spans="34:122" ht="13.5" customHeight="1" x14ac:dyDescent="0.25"/>
    <row r="120" spans="34:122" ht="13.5" customHeight="1" x14ac:dyDescent="0.25">
      <c r="AH120" s="250"/>
    </row>
    <row r="121" spans="34:122" ht="13.5" customHeight="1" x14ac:dyDescent="0.25">
      <c r="AH121" s="250"/>
    </row>
    <row r="122" spans="34:122" ht="13.5" customHeight="1" x14ac:dyDescent="0.25"/>
    <row r="123" spans="34:122" ht="13.5" customHeight="1" x14ac:dyDescent="0.25"/>
    <row r="124" spans="34:122" ht="13.5" customHeight="1" x14ac:dyDescent="0.25"/>
    <row r="125" spans="34:122" ht="13.5" customHeight="1" x14ac:dyDescent="0.25">
      <c r="DR125" s="250" t="s">
        <v>517</v>
      </c>
    </row>
  </sheetData>
  <sheetProtection algorithmName="SHA-512" hashValue="AQGN8Is3gHccZoMvI1Wp5DrM3v3g+DEKgldA58mqjqwSiplI3Jxl+fwbIj6seXJwm5qbJ/wt7VAxsruyr2b03g==" saltValue="9b/xvE1rdwBEwt0bQn1k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328125" defaultRowHeight="12.75" x14ac:dyDescent="0.25"/>
  <cols>
    <col min="1" max="1" width="45.86328125" style="141" customWidth="1"/>
    <col min="2" max="8" width="13.3984375" style="141" customWidth="1"/>
    <col min="9" max="16384" width="11.1328125" style="141"/>
  </cols>
  <sheetData>
    <row r="1" spans="1:8" x14ac:dyDescent="0.25">
      <c r="A1" s="135"/>
      <c r="B1" s="136"/>
      <c r="C1" s="137"/>
      <c r="D1" s="138"/>
      <c r="E1" s="139"/>
      <c r="F1" s="139"/>
      <c r="G1" s="139"/>
      <c r="H1" s="140"/>
    </row>
    <row r="2" spans="1:8" x14ac:dyDescent="0.25">
      <c r="A2" s="142"/>
      <c r="B2" s="143"/>
      <c r="C2" s="144"/>
      <c r="D2" s="145" t="s">
        <v>52</v>
      </c>
      <c r="E2" s="146"/>
      <c r="F2" s="147" t="s">
        <v>567</v>
      </c>
      <c r="G2" s="148"/>
      <c r="H2" s="149"/>
    </row>
    <row r="3" spans="1:8" x14ac:dyDescent="0.25">
      <c r="A3" s="145" t="s">
        <v>560</v>
      </c>
      <c r="B3" s="150"/>
      <c r="C3" s="151"/>
      <c r="D3" s="152">
        <v>153765</v>
      </c>
      <c r="E3" s="153"/>
      <c r="F3" s="154">
        <v>113913</v>
      </c>
      <c r="G3" s="155"/>
      <c r="H3" s="156"/>
    </row>
    <row r="4" spans="1:8" x14ac:dyDescent="0.25">
      <c r="A4" s="157"/>
      <c r="B4" s="158"/>
      <c r="C4" s="159"/>
      <c r="D4" s="160">
        <v>45318</v>
      </c>
      <c r="E4" s="161"/>
      <c r="F4" s="162">
        <v>53160</v>
      </c>
      <c r="G4" s="163"/>
      <c r="H4" s="164"/>
    </row>
    <row r="5" spans="1:8" x14ac:dyDescent="0.25">
      <c r="A5" s="145" t="s">
        <v>562</v>
      </c>
      <c r="B5" s="150"/>
      <c r="C5" s="151"/>
      <c r="D5" s="152">
        <v>73497</v>
      </c>
      <c r="E5" s="153"/>
      <c r="F5" s="154">
        <v>115050</v>
      </c>
      <c r="G5" s="155"/>
      <c r="H5" s="156"/>
    </row>
    <row r="6" spans="1:8" x14ac:dyDescent="0.25">
      <c r="A6" s="157"/>
      <c r="B6" s="158"/>
      <c r="C6" s="159"/>
      <c r="D6" s="160">
        <v>30734</v>
      </c>
      <c r="E6" s="161"/>
      <c r="F6" s="162">
        <v>53792</v>
      </c>
      <c r="G6" s="163"/>
      <c r="H6" s="164"/>
    </row>
    <row r="7" spans="1:8" x14ac:dyDescent="0.25">
      <c r="A7" s="145" t="s">
        <v>563</v>
      </c>
      <c r="B7" s="150"/>
      <c r="C7" s="151"/>
      <c r="D7" s="152">
        <v>63078</v>
      </c>
      <c r="E7" s="153"/>
      <c r="F7" s="154">
        <v>118252</v>
      </c>
      <c r="G7" s="155"/>
      <c r="H7" s="156"/>
    </row>
    <row r="8" spans="1:8" x14ac:dyDescent="0.25">
      <c r="A8" s="157"/>
      <c r="B8" s="158"/>
      <c r="C8" s="159"/>
      <c r="D8" s="160">
        <v>35944</v>
      </c>
      <c r="E8" s="161"/>
      <c r="F8" s="162">
        <v>49994</v>
      </c>
      <c r="G8" s="163"/>
      <c r="H8" s="164"/>
    </row>
    <row r="9" spans="1:8" x14ac:dyDescent="0.25">
      <c r="A9" s="145" t="s">
        <v>564</v>
      </c>
      <c r="B9" s="150"/>
      <c r="C9" s="151"/>
      <c r="D9" s="152">
        <v>92445</v>
      </c>
      <c r="E9" s="153"/>
      <c r="F9" s="154">
        <v>200194</v>
      </c>
      <c r="G9" s="155"/>
      <c r="H9" s="156"/>
    </row>
    <row r="10" spans="1:8" x14ac:dyDescent="0.25">
      <c r="A10" s="157"/>
      <c r="B10" s="158"/>
      <c r="C10" s="159"/>
      <c r="D10" s="160">
        <v>55526</v>
      </c>
      <c r="E10" s="161"/>
      <c r="F10" s="162">
        <v>106422</v>
      </c>
      <c r="G10" s="163"/>
      <c r="H10" s="164"/>
    </row>
    <row r="11" spans="1:8" x14ac:dyDescent="0.25">
      <c r="A11" s="145" t="s">
        <v>565</v>
      </c>
      <c r="B11" s="150"/>
      <c r="C11" s="151"/>
      <c r="D11" s="152">
        <v>58213</v>
      </c>
      <c r="E11" s="153"/>
      <c r="F11" s="154">
        <v>196914</v>
      </c>
      <c r="G11" s="155"/>
      <c r="H11" s="156"/>
    </row>
    <row r="12" spans="1:8" x14ac:dyDescent="0.25">
      <c r="A12" s="157"/>
      <c r="B12" s="158"/>
      <c r="C12" s="165"/>
      <c r="D12" s="160">
        <v>31644</v>
      </c>
      <c r="E12" s="161"/>
      <c r="F12" s="162">
        <v>98966</v>
      </c>
      <c r="G12" s="163"/>
      <c r="H12" s="164"/>
    </row>
    <row r="13" spans="1:8" x14ac:dyDescent="0.25">
      <c r="A13" s="145"/>
      <c r="B13" s="150"/>
      <c r="C13" s="166"/>
      <c r="D13" s="167">
        <v>88200</v>
      </c>
      <c r="E13" s="168"/>
      <c r="F13" s="169">
        <v>148865</v>
      </c>
      <c r="G13" s="170"/>
      <c r="H13" s="156"/>
    </row>
    <row r="14" spans="1:8" x14ac:dyDescent="0.25">
      <c r="A14" s="157"/>
      <c r="B14" s="158"/>
      <c r="C14" s="159"/>
      <c r="D14" s="160">
        <v>39833</v>
      </c>
      <c r="E14" s="161"/>
      <c r="F14" s="162">
        <v>72467</v>
      </c>
      <c r="G14" s="163"/>
      <c r="H14" s="164"/>
    </row>
    <row r="17" spans="1:11" x14ac:dyDescent="0.25">
      <c r="A17" s="141" t="s">
        <v>53</v>
      </c>
    </row>
    <row r="18" spans="1:11" x14ac:dyDescent="0.2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5">
      <c r="A19" s="171" t="s">
        <v>54</v>
      </c>
      <c r="B19" s="171">
        <f>ROUND(VALUE(SUBSTITUTE(実質収支比率等に係る経年分析!F$48,"▲","-")),2)</f>
        <v>7.34</v>
      </c>
      <c r="C19" s="171">
        <f>ROUND(VALUE(SUBSTITUTE(実質収支比率等に係る経年分析!G$48,"▲","-")),2)</f>
        <v>5.38</v>
      </c>
      <c r="D19" s="171">
        <f>ROUND(VALUE(SUBSTITUTE(実質収支比率等に係る経年分析!H$48,"▲","-")),2)</f>
        <v>6.84</v>
      </c>
      <c r="E19" s="171">
        <f>ROUND(VALUE(SUBSTITUTE(実質収支比率等に係る経年分析!I$48,"▲","-")),2)</f>
        <v>6.6</v>
      </c>
      <c r="F19" s="171">
        <f>ROUND(VALUE(SUBSTITUTE(実質収支比率等に係る経年分析!J$48,"▲","-")),2)</f>
        <v>9.7100000000000009</v>
      </c>
    </row>
    <row r="20" spans="1:11" x14ac:dyDescent="0.25">
      <c r="A20" s="171" t="s">
        <v>55</v>
      </c>
      <c r="B20" s="171">
        <f>ROUND(VALUE(SUBSTITUTE(実質収支比率等に係る経年分析!F$47,"▲","-")),2)</f>
        <v>23.1</v>
      </c>
      <c r="C20" s="171">
        <f>ROUND(VALUE(SUBSTITUTE(実質収支比率等に係る経年分析!G$47,"▲","-")),2)</f>
        <v>22.56</v>
      </c>
      <c r="D20" s="171">
        <f>ROUND(VALUE(SUBSTITUTE(実質収支比率等に係る経年分析!H$47,"▲","-")),2)</f>
        <v>22.9</v>
      </c>
      <c r="E20" s="171">
        <f>ROUND(VALUE(SUBSTITUTE(実質収支比率等に係る経年分析!I$47,"▲","-")),2)</f>
        <v>23.7</v>
      </c>
      <c r="F20" s="171">
        <f>ROUND(VALUE(SUBSTITUTE(実質収支比率等に係る経年分析!J$47,"▲","-")),2)</f>
        <v>28.14</v>
      </c>
    </row>
    <row r="21" spans="1:11" x14ac:dyDescent="0.25">
      <c r="A21" s="171" t="s">
        <v>56</v>
      </c>
      <c r="B21" s="171">
        <f>IF(ISNUMBER(VALUE(SUBSTITUTE(実質収支比率等に係る経年分析!F$49,"▲","-"))),ROUND(VALUE(SUBSTITUTE(実質収支比率等に係る経年分析!F$49,"▲","-")),2),NA())</f>
        <v>-2.04</v>
      </c>
      <c r="C21" s="171">
        <f>IF(ISNUMBER(VALUE(SUBSTITUTE(実質収支比率等に係る経年分析!G$49,"▲","-"))),ROUND(VALUE(SUBSTITUTE(実質収支比率等に係る経年分析!G$49,"▲","-")),2),NA())</f>
        <v>-2.83</v>
      </c>
      <c r="D21" s="171">
        <f>IF(ISNUMBER(VALUE(SUBSTITUTE(実質収支比率等に係る経年分析!H$49,"▲","-"))),ROUND(VALUE(SUBSTITUTE(実質収支比率等に係る経年分析!H$49,"▲","-")),2),NA())</f>
        <v>2.04</v>
      </c>
      <c r="E21" s="171">
        <f>IF(ISNUMBER(VALUE(SUBSTITUTE(実質収支比率等に係る経年分析!I$49,"▲","-"))),ROUND(VALUE(SUBSTITUTE(実質収支比率等に係る経年分析!I$49,"▲","-")),2),NA())</f>
        <v>2.4500000000000002</v>
      </c>
      <c r="F21" s="171">
        <f>IF(ISNUMBER(VALUE(SUBSTITUTE(実質収支比率等に係る経年分析!J$49,"▲","-"))),ROUND(VALUE(SUBSTITUTE(実質収支比率等に係る経年分析!J$49,"▲","-")),2),NA())</f>
        <v>9.35</v>
      </c>
    </row>
    <row r="24" spans="1:11" x14ac:dyDescent="0.25">
      <c r="A24" s="141" t="s">
        <v>57</v>
      </c>
    </row>
    <row r="25" spans="1:11" x14ac:dyDescent="0.2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5">
      <c r="A26" s="172"/>
      <c r="B26" s="172" t="s">
        <v>58</v>
      </c>
      <c r="C26" s="172" t="s">
        <v>59</v>
      </c>
      <c r="D26" s="172" t="s">
        <v>58</v>
      </c>
      <c r="E26" s="172" t="s">
        <v>59</v>
      </c>
      <c r="F26" s="172" t="s">
        <v>58</v>
      </c>
      <c r="G26" s="172" t="s">
        <v>59</v>
      </c>
      <c r="H26" s="172" t="s">
        <v>58</v>
      </c>
      <c r="I26" s="172" t="s">
        <v>59</v>
      </c>
      <c r="J26" s="172" t="s">
        <v>58</v>
      </c>
      <c r="K26" s="172" t="s">
        <v>59</v>
      </c>
    </row>
    <row r="27" spans="1:11" x14ac:dyDescent="0.2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0.06</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2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x14ac:dyDescent="0.25">
      <c r="A31" s="172" t="str">
        <f>IF(連結実質赤字比率に係る赤字・黒字の構成分析!C$39="",NA(),連結実質赤字比率に係る赤字・黒字の構成分析!C$39)</f>
        <v>簡易水道特別会計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0.19</v>
      </c>
    </row>
    <row r="32" spans="1:11" x14ac:dyDescent="0.2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0.41</v>
      </c>
    </row>
    <row r="33" spans="1:16" x14ac:dyDescent="0.25">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0.13</v>
      </c>
      <c r="C33" s="172" t="e">
        <f>IF(ROUND(VALUE(SUBSTITUTE(連結実質赤字比率に係る赤字・黒字の構成分析!F$37,"▲", "-")), 2) &gt;= 0, ABS(ROUND(VALUE(SUBSTITUTE(連結実質赤字比率に係る赤字・黒字の構成分析!F$37,"▲", "-")), 2)), NA())</f>
        <v>#N/A</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0.42</v>
      </c>
    </row>
    <row r="34" spans="1:16" x14ac:dyDescent="0.2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1.1100000000000001</v>
      </c>
    </row>
    <row r="35" spans="1:16" x14ac:dyDescent="0.2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2.4300000000000002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4.68</v>
      </c>
    </row>
    <row r="36" spans="1:16" x14ac:dyDescent="0.2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5.38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6.84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6.59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9.7100000000000009</v>
      </c>
    </row>
    <row r="39" spans="1:16" x14ac:dyDescent="0.25">
      <c r="A39" s="141" t="s">
        <v>60</v>
      </c>
    </row>
    <row r="40" spans="1:16" x14ac:dyDescent="0.2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5">
      <c r="A42" s="173" t="s">
        <v>63</v>
      </c>
      <c r="B42" s="173"/>
      <c r="C42" s="173"/>
      <c r="D42" s="173">
        <f>'実質公債費比率（分子）の構造'!K$52</f>
        <v>798</v>
      </c>
      <c r="E42" s="173"/>
      <c r="F42" s="173"/>
      <c r="G42" s="173">
        <f>'実質公債費比率（分子）の構造'!L$52</f>
        <v>816</v>
      </c>
      <c r="H42" s="173"/>
      <c r="I42" s="173"/>
      <c r="J42" s="173">
        <f>'実質公債費比率（分子）の構造'!M$52</f>
        <v>815</v>
      </c>
      <c r="K42" s="173"/>
      <c r="L42" s="173"/>
      <c r="M42" s="173">
        <f>'実質公債費比率（分子）の構造'!N$52</f>
        <v>846</v>
      </c>
      <c r="N42" s="173"/>
      <c r="O42" s="173"/>
      <c r="P42" s="173">
        <f>'実質公債費比率（分子）の構造'!O$52</f>
        <v>866</v>
      </c>
    </row>
    <row r="43" spans="1:16" x14ac:dyDescent="0.2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5">
      <c r="A44" s="173" t="s">
        <v>65</v>
      </c>
      <c r="B44" s="173">
        <f>'実質公債費比率（分子）の構造'!K$50</f>
        <v>86</v>
      </c>
      <c r="C44" s="173"/>
      <c r="D44" s="173"/>
      <c r="E44" s="173">
        <f>'実質公債費比率（分子）の構造'!L$50</f>
        <v>84</v>
      </c>
      <c r="F44" s="173"/>
      <c r="G44" s="173"/>
      <c r="H44" s="173">
        <f>'実質公債費比率（分子）の構造'!M$50</f>
        <v>85</v>
      </c>
      <c r="I44" s="173"/>
      <c r="J44" s="173"/>
      <c r="K44" s="173">
        <f>'実質公債費比率（分子）の構造'!N$50</f>
        <v>89</v>
      </c>
      <c r="L44" s="173"/>
      <c r="M44" s="173"/>
      <c r="N44" s="173">
        <f>'実質公債費比率（分子）の構造'!O$50</f>
        <v>85</v>
      </c>
      <c r="O44" s="173"/>
      <c r="P44" s="173"/>
    </row>
    <row r="45" spans="1:16" x14ac:dyDescent="0.25">
      <c r="A45" s="173" t="s">
        <v>66</v>
      </c>
      <c r="B45" s="173">
        <f>'実質公債費比率（分子）の構造'!K$49</f>
        <v>45</v>
      </c>
      <c r="C45" s="173"/>
      <c r="D45" s="173"/>
      <c r="E45" s="173">
        <f>'実質公債費比率（分子）の構造'!L$49</f>
        <v>64</v>
      </c>
      <c r="F45" s="173"/>
      <c r="G45" s="173"/>
      <c r="H45" s="173">
        <f>'実質公債費比率（分子）の構造'!M$49</f>
        <v>73</v>
      </c>
      <c r="I45" s="173"/>
      <c r="J45" s="173"/>
      <c r="K45" s="173">
        <f>'実質公債費比率（分子）の構造'!N$49</f>
        <v>71</v>
      </c>
      <c r="L45" s="173"/>
      <c r="M45" s="173"/>
      <c r="N45" s="173">
        <f>'実質公債費比率（分子）の構造'!O$49</f>
        <v>78</v>
      </c>
      <c r="O45" s="173"/>
      <c r="P45" s="173"/>
    </row>
    <row r="46" spans="1:16" x14ac:dyDescent="0.25">
      <c r="A46" s="173" t="s">
        <v>67</v>
      </c>
      <c r="B46" s="173">
        <f>'実質公債費比率（分子）の構造'!K$48</f>
        <v>453</v>
      </c>
      <c r="C46" s="173"/>
      <c r="D46" s="173"/>
      <c r="E46" s="173">
        <f>'実質公債費比率（分子）の構造'!L$48</f>
        <v>464</v>
      </c>
      <c r="F46" s="173"/>
      <c r="G46" s="173"/>
      <c r="H46" s="173">
        <f>'実質公債費比率（分子）の構造'!M$48</f>
        <v>463</v>
      </c>
      <c r="I46" s="173"/>
      <c r="J46" s="173"/>
      <c r="K46" s="173">
        <f>'実質公債費比率（分子）の構造'!N$48</f>
        <v>481</v>
      </c>
      <c r="L46" s="173"/>
      <c r="M46" s="173"/>
      <c r="N46" s="173">
        <f>'実質公債費比率（分子）の構造'!O$48</f>
        <v>477</v>
      </c>
      <c r="O46" s="173"/>
      <c r="P46" s="173"/>
    </row>
    <row r="47" spans="1:16" x14ac:dyDescent="0.2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5">
      <c r="A49" s="173" t="s">
        <v>70</v>
      </c>
      <c r="B49" s="173">
        <f>'実質公債費比率（分子）の構造'!K$45</f>
        <v>572</v>
      </c>
      <c r="C49" s="173"/>
      <c r="D49" s="173"/>
      <c r="E49" s="173">
        <f>'実質公債費比率（分子）の構造'!L$45</f>
        <v>579</v>
      </c>
      <c r="F49" s="173"/>
      <c r="G49" s="173"/>
      <c r="H49" s="173">
        <f>'実質公債費比率（分子）の構造'!M$45</f>
        <v>582</v>
      </c>
      <c r="I49" s="173"/>
      <c r="J49" s="173"/>
      <c r="K49" s="173">
        <f>'実質公債費比率（分子）の構造'!N$45</f>
        <v>628</v>
      </c>
      <c r="L49" s="173"/>
      <c r="M49" s="173"/>
      <c r="N49" s="173">
        <f>'実質公債費比率（分子）の構造'!O$45</f>
        <v>667</v>
      </c>
      <c r="O49" s="173"/>
      <c r="P49" s="173"/>
    </row>
    <row r="50" spans="1:16" x14ac:dyDescent="0.25">
      <c r="A50" s="173" t="s">
        <v>71</v>
      </c>
      <c r="B50" s="173" t="e">
        <f>NA()</f>
        <v>#N/A</v>
      </c>
      <c r="C50" s="173">
        <f>IF(ISNUMBER('実質公債費比率（分子）の構造'!K$53),'実質公債費比率（分子）の構造'!K$53,NA())</f>
        <v>358</v>
      </c>
      <c r="D50" s="173" t="e">
        <f>NA()</f>
        <v>#N/A</v>
      </c>
      <c r="E50" s="173" t="e">
        <f>NA()</f>
        <v>#N/A</v>
      </c>
      <c r="F50" s="173">
        <f>IF(ISNUMBER('実質公債費比率（分子）の構造'!L$53),'実質公債費比率（分子）の構造'!L$53,NA())</f>
        <v>375</v>
      </c>
      <c r="G50" s="173" t="e">
        <f>NA()</f>
        <v>#N/A</v>
      </c>
      <c r="H50" s="173" t="e">
        <f>NA()</f>
        <v>#N/A</v>
      </c>
      <c r="I50" s="173">
        <f>IF(ISNUMBER('実質公債費比率（分子）の構造'!M$53),'実質公債費比率（分子）の構造'!M$53,NA())</f>
        <v>388</v>
      </c>
      <c r="J50" s="173" t="e">
        <f>NA()</f>
        <v>#N/A</v>
      </c>
      <c r="K50" s="173" t="e">
        <f>NA()</f>
        <v>#N/A</v>
      </c>
      <c r="L50" s="173">
        <f>IF(ISNUMBER('実質公債費比率（分子）の構造'!N$53),'実質公債費比率（分子）の構造'!N$53,NA())</f>
        <v>423</v>
      </c>
      <c r="M50" s="173" t="e">
        <f>NA()</f>
        <v>#N/A</v>
      </c>
      <c r="N50" s="173" t="e">
        <f>NA()</f>
        <v>#N/A</v>
      </c>
      <c r="O50" s="173">
        <f>IF(ISNUMBER('実質公債費比率（分子）の構造'!O$53),'実質公債費比率（分子）の構造'!O$53,NA())</f>
        <v>441</v>
      </c>
      <c r="P50" s="173" t="e">
        <f>NA()</f>
        <v>#N/A</v>
      </c>
    </row>
    <row r="53" spans="1:16" x14ac:dyDescent="0.25">
      <c r="A53" s="141" t="s">
        <v>72</v>
      </c>
    </row>
    <row r="54" spans="1:16" x14ac:dyDescent="0.2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5">
      <c r="A56" s="172" t="s">
        <v>43</v>
      </c>
      <c r="B56" s="172"/>
      <c r="C56" s="172"/>
      <c r="D56" s="172">
        <f>'将来負担比率（分子）の構造'!I$52</f>
        <v>8278</v>
      </c>
      <c r="E56" s="172"/>
      <c r="F56" s="172"/>
      <c r="G56" s="172">
        <f>'将来負担比率（分子）の構造'!J$52</f>
        <v>8025</v>
      </c>
      <c r="H56" s="172"/>
      <c r="I56" s="172"/>
      <c r="J56" s="172">
        <f>'将来負担比率（分子）の構造'!K$52</f>
        <v>7819</v>
      </c>
      <c r="K56" s="172"/>
      <c r="L56" s="172"/>
      <c r="M56" s="172">
        <f>'将来負担比率（分子）の構造'!L$52</f>
        <v>7642</v>
      </c>
      <c r="N56" s="172"/>
      <c r="O56" s="172"/>
      <c r="P56" s="172">
        <f>'将来負担比率（分子）の構造'!M$52</f>
        <v>7200</v>
      </c>
    </row>
    <row r="57" spans="1:16" x14ac:dyDescent="0.25">
      <c r="A57" s="172" t="s">
        <v>42</v>
      </c>
      <c r="B57" s="172"/>
      <c r="C57" s="172"/>
      <c r="D57" s="172">
        <f>'将来負担比率（分子）の構造'!I$51</f>
        <v>562</v>
      </c>
      <c r="E57" s="172"/>
      <c r="F57" s="172"/>
      <c r="G57" s="172">
        <f>'将来負担比率（分子）の構造'!J$51</f>
        <v>636</v>
      </c>
      <c r="H57" s="172"/>
      <c r="I57" s="172"/>
      <c r="J57" s="172">
        <f>'将来負担比率（分子）の構造'!K$51</f>
        <v>666</v>
      </c>
      <c r="K57" s="172"/>
      <c r="L57" s="172"/>
      <c r="M57" s="172">
        <f>'将来負担比率（分子）の構造'!L$51</f>
        <v>716</v>
      </c>
      <c r="N57" s="172"/>
      <c r="O57" s="172"/>
      <c r="P57" s="172">
        <f>'将来負担比率（分子）の構造'!M$51</f>
        <v>710</v>
      </c>
    </row>
    <row r="58" spans="1:16" x14ac:dyDescent="0.25">
      <c r="A58" s="172" t="s">
        <v>41</v>
      </c>
      <c r="B58" s="172"/>
      <c r="C58" s="172"/>
      <c r="D58" s="172">
        <f>'将来負担比率（分子）の構造'!I$50</f>
        <v>1756</v>
      </c>
      <c r="E58" s="172"/>
      <c r="F58" s="172"/>
      <c r="G58" s="172">
        <f>'将来負担比率（分子）の構造'!J$50</f>
        <v>1705</v>
      </c>
      <c r="H58" s="172"/>
      <c r="I58" s="172"/>
      <c r="J58" s="172">
        <f>'将来負担比率（分子）の構造'!K$50</f>
        <v>1726</v>
      </c>
      <c r="K58" s="172"/>
      <c r="L58" s="172"/>
      <c r="M58" s="172">
        <f>'将来負担比率（分子）の構造'!L$50</f>
        <v>1887</v>
      </c>
      <c r="N58" s="172"/>
      <c r="O58" s="172"/>
      <c r="P58" s="172">
        <f>'将来負担比率（分子）の構造'!M$50</f>
        <v>2427</v>
      </c>
    </row>
    <row r="59" spans="1:16" x14ac:dyDescent="0.2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5">
      <c r="A62" s="172" t="s">
        <v>35</v>
      </c>
      <c r="B62" s="172">
        <f>'将来負担比率（分子）の構造'!I$45</f>
        <v>847</v>
      </c>
      <c r="C62" s="172"/>
      <c r="D62" s="172"/>
      <c r="E62" s="172">
        <f>'将来負担比率（分子）の構造'!J$45</f>
        <v>903</v>
      </c>
      <c r="F62" s="172"/>
      <c r="G62" s="172"/>
      <c r="H62" s="172">
        <f>'将来負担比率（分子）の構造'!K$45</f>
        <v>735</v>
      </c>
      <c r="I62" s="172"/>
      <c r="J62" s="172"/>
      <c r="K62" s="172">
        <f>'将来負担比率（分子）の構造'!L$45</f>
        <v>707</v>
      </c>
      <c r="L62" s="172"/>
      <c r="M62" s="172"/>
      <c r="N62" s="172">
        <f>'将来負担比率（分子）の構造'!M$45</f>
        <v>713</v>
      </c>
      <c r="O62" s="172"/>
      <c r="P62" s="172"/>
    </row>
    <row r="63" spans="1:16" x14ac:dyDescent="0.25">
      <c r="A63" s="172" t="s">
        <v>34</v>
      </c>
      <c r="B63" s="172">
        <f>'将来負担比率（分子）の構造'!I$44</f>
        <v>561</v>
      </c>
      <c r="C63" s="172"/>
      <c r="D63" s="172"/>
      <c r="E63" s="172">
        <f>'将来負担比率（分子）の構造'!J$44</f>
        <v>513</v>
      </c>
      <c r="F63" s="172"/>
      <c r="G63" s="172"/>
      <c r="H63" s="172">
        <f>'将来負担比率（分子）の構造'!K$44</f>
        <v>482</v>
      </c>
      <c r="I63" s="172"/>
      <c r="J63" s="172"/>
      <c r="K63" s="172">
        <f>'将来負担比率（分子）の構造'!L$44</f>
        <v>478</v>
      </c>
      <c r="L63" s="172"/>
      <c r="M63" s="172"/>
      <c r="N63" s="172">
        <f>'将来負担比率（分子）の構造'!M$44</f>
        <v>438</v>
      </c>
      <c r="O63" s="172"/>
      <c r="P63" s="172"/>
    </row>
    <row r="64" spans="1:16" x14ac:dyDescent="0.25">
      <c r="A64" s="172" t="s">
        <v>33</v>
      </c>
      <c r="B64" s="172">
        <f>'将来負担比率（分子）の構造'!I$43</f>
        <v>5158</v>
      </c>
      <c r="C64" s="172"/>
      <c r="D64" s="172"/>
      <c r="E64" s="172">
        <f>'将来負担比率（分子）の構造'!J$43</f>
        <v>4807</v>
      </c>
      <c r="F64" s="172"/>
      <c r="G64" s="172"/>
      <c r="H64" s="172">
        <f>'将来負担比率（分子）の構造'!K$43</f>
        <v>4408</v>
      </c>
      <c r="I64" s="172"/>
      <c r="J64" s="172"/>
      <c r="K64" s="172">
        <f>'将来負担比率（分子）の構造'!L$43</f>
        <v>4096</v>
      </c>
      <c r="L64" s="172"/>
      <c r="M64" s="172"/>
      <c r="N64" s="172">
        <f>'将来負担比率（分子）の構造'!M$43</f>
        <v>3910</v>
      </c>
      <c r="O64" s="172"/>
      <c r="P64" s="172"/>
    </row>
    <row r="65" spans="1:16" x14ac:dyDescent="0.25">
      <c r="A65" s="172" t="s">
        <v>32</v>
      </c>
      <c r="B65" s="172">
        <f>'将来負担比率（分子）の構造'!I$42</f>
        <v>497</v>
      </c>
      <c r="C65" s="172"/>
      <c r="D65" s="172"/>
      <c r="E65" s="172">
        <f>'将来負担比率（分子）の構造'!J$42</f>
        <v>408</v>
      </c>
      <c r="F65" s="172"/>
      <c r="G65" s="172"/>
      <c r="H65" s="172">
        <f>'将来負担比率（分子）の構造'!K$42</f>
        <v>429</v>
      </c>
      <c r="I65" s="172"/>
      <c r="J65" s="172"/>
      <c r="K65" s="172">
        <f>'将来負担比率（分子）の構造'!L$42</f>
        <v>306</v>
      </c>
      <c r="L65" s="172"/>
      <c r="M65" s="172"/>
      <c r="N65" s="172">
        <f>'将来負担比率（分子）の構造'!M$42</f>
        <v>235</v>
      </c>
      <c r="O65" s="172"/>
      <c r="P65" s="172"/>
    </row>
    <row r="66" spans="1:16" x14ac:dyDescent="0.25">
      <c r="A66" s="172" t="s">
        <v>31</v>
      </c>
      <c r="B66" s="172">
        <f>'将来負担比率（分子）の構造'!I$41</f>
        <v>6681</v>
      </c>
      <c r="C66" s="172"/>
      <c r="D66" s="172"/>
      <c r="E66" s="172">
        <f>'将来負担比率（分子）の構造'!J$41</f>
        <v>6760</v>
      </c>
      <c r="F66" s="172"/>
      <c r="G66" s="172"/>
      <c r="H66" s="172">
        <f>'将来負担比率（分子）の構造'!K$41</f>
        <v>6779</v>
      </c>
      <c r="I66" s="172"/>
      <c r="J66" s="172"/>
      <c r="K66" s="172">
        <f>'将来負担比率（分子）の構造'!L$41</f>
        <v>6734</v>
      </c>
      <c r="L66" s="172"/>
      <c r="M66" s="172"/>
      <c r="N66" s="172">
        <f>'将来負担比率（分子）の構造'!M$41</f>
        <v>6532</v>
      </c>
      <c r="O66" s="172"/>
      <c r="P66" s="172"/>
    </row>
    <row r="67" spans="1:16" x14ac:dyDescent="0.25">
      <c r="A67" s="172" t="s">
        <v>75</v>
      </c>
      <c r="B67" s="172" t="e">
        <f>NA()</f>
        <v>#N/A</v>
      </c>
      <c r="C67" s="172">
        <f>IF(ISNUMBER('将来負担比率（分子）の構造'!I$53), IF('将来負担比率（分子）の構造'!I$53 &lt; 0, 0, '将来負担比率（分子）の構造'!I$53), NA())</f>
        <v>3148</v>
      </c>
      <c r="D67" s="172" t="e">
        <f>NA()</f>
        <v>#N/A</v>
      </c>
      <c r="E67" s="172" t="e">
        <f>NA()</f>
        <v>#N/A</v>
      </c>
      <c r="F67" s="172">
        <f>IF(ISNUMBER('将来負担比率（分子）の構造'!J$53), IF('将来負担比率（分子）の構造'!J$53 &lt; 0, 0, '将来負担比率（分子）の構造'!J$53), NA())</f>
        <v>3026</v>
      </c>
      <c r="G67" s="172" t="e">
        <f>NA()</f>
        <v>#N/A</v>
      </c>
      <c r="H67" s="172" t="e">
        <f>NA()</f>
        <v>#N/A</v>
      </c>
      <c r="I67" s="172">
        <f>IF(ISNUMBER('将来負担比率（分子）の構造'!K$53), IF('将来負担比率（分子）の構造'!K$53 &lt; 0, 0, '将来負担比率（分子）の構造'!K$53), NA())</f>
        <v>2622</v>
      </c>
      <c r="J67" s="172" t="e">
        <f>NA()</f>
        <v>#N/A</v>
      </c>
      <c r="K67" s="172" t="e">
        <f>NA()</f>
        <v>#N/A</v>
      </c>
      <c r="L67" s="172">
        <f>IF(ISNUMBER('将来負担比率（分子）の構造'!L$53), IF('将来負担比率（分子）の構造'!L$53 &lt; 0, 0, '将来負担比率（分子）の構造'!L$53), NA())</f>
        <v>2076</v>
      </c>
      <c r="M67" s="172" t="e">
        <f>NA()</f>
        <v>#N/A</v>
      </c>
      <c r="N67" s="172" t="e">
        <f>NA()</f>
        <v>#N/A</v>
      </c>
      <c r="O67" s="172">
        <f>IF(ISNUMBER('将来負担比率（分子）の構造'!M$53), IF('将来負担比率（分子）の構造'!M$53 &lt; 0, 0, '将来負担比率（分子）の構造'!M$53), NA())</f>
        <v>1492</v>
      </c>
      <c r="P67" s="172" t="e">
        <f>NA()</f>
        <v>#N/A</v>
      </c>
    </row>
    <row r="70" spans="1:16" x14ac:dyDescent="0.25">
      <c r="A70" s="174" t="s">
        <v>76</v>
      </c>
      <c r="B70" s="174"/>
      <c r="C70" s="174"/>
      <c r="D70" s="174"/>
      <c r="E70" s="174"/>
      <c r="F70" s="174"/>
    </row>
    <row r="71" spans="1:16" x14ac:dyDescent="0.25">
      <c r="A71" s="175"/>
      <c r="B71" s="175" t="str">
        <f>基金残高に係る経年分析!F54</f>
        <v>R01</v>
      </c>
      <c r="C71" s="175" t="str">
        <f>基金残高に係る経年分析!G54</f>
        <v>R02</v>
      </c>
      <c r="D71" s="175" t="str">
        <f>基金残高に係る経年分析!H54</f>
        <v>R03</v>
      </c>
    </row>
    <row r="72" spans="1:16" x14ac:dyDescent="0.25">
      <c r="A72" s="175" t="s">
        <v>77</v>
      </c>
      <c r="B72" s="176">
        <f>基金残高に係る経年分析!F55</f>
        <v>1005</v>
      </c>
      <c r="C72" s="176">
        <f>基金残高に係る経年分析!G55</f>
        <v>1111</v>
      </c>
      <c r="D72" s="176">
        <f>基金残高に係る経年分析!H55</f>
        <v>1402</v>
      </c>
    </row>
    <row r="73" spans="1:16" x14ac:dyDescent="0.25">
      <c r="A73" s="175" t="s">
        <v>78</v>
      </c>
      <c r="B73" s="176">
        <f>基金残高に係る経年分析!F56</f>
        <v>28</v>
      </c>
      <c r="C73" s="176">
        <f>基金残高に係る経年分析!G56</f>
        <v>28</v>
      </c>
      <c r="D73" s="176">
        <f>基金残高に係る経年分析!H56</f>
        <v>79</v>
      </c>
    </row>
    <row r="74" spans="1:16" x14ac:dyDescent="0.25">
      <c r="A74" s="175" t="s">
        <v>79</v>
      </c>
      <c r="B74" s="176">
        <f>基金残高に係る経年分析!F57</f>
        <v>575</v>
      </c>
      <c r="C74" s="176">
        <f>基金残高に係る経年分析!G57</f>
        <v>635</v>
      </c>
      <c r="D74" s="176">
        <f>基金残高に係る経年分析!H57</f>
        <v>832</v>
      </c>
    </row>
  </sheetData>
  <sheetProtection algorithmName="SHA-512" hashValue="z7qtUDlSRSD7wqp2xnLRCUzW8yymSDcx6+0vPHmO3Xi8vS+NsqQ8AQWw77t0f2MFGcfVCEh0aLgXJuuJp7QdJw==" saltValue="5NWHtkLBBl8ALfhMay9x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新潟県</cp:lastModifiedBy>
  <cp:lastPrinted>2023-03-17T06:08:15Z</cp:lastPrinted>
  <dcterms:created xsi:type="dcterms:W3CDTF">2023-02-20T05:01:15Z</dcterms:created>
  <dcterms:modified xsi:type="dcterms:W3CDTF">2023-10-19T05:54:47Z</dcterms:modified>
  <cp:category/>
</cp:coreProperties>
</file>